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date1904="1" codeName="ThisWorkbook"/>
  <bookViews>
    <workbookView xWindow="-15" yWindow="585" windowWidth="8655" windowHeight="9105" tabRatio="670" xr2:uid="{00000000-000D-0000-FFFF-FFFF00000000}"/>
  </bookViews>
  <sheets>
    <sheet name="GRANDLAND X" sheetId="43" r:id="rId1"/>
    <sheet name="Εκδόσεις" sheetId="1" r:id="rId2"/>
    <sheet name="Εξοπλισμός" sheetId="13" r:id="rId3"/>
    <sheet name="Ανάλυση Τιμών Μοντέλων" sheetId="46" r:id="rId4"/>
    <sheet name="Ανάλυση Τιμών Προαιρ. εξοπλ." sheetId="52" r:id="rId5"/>
    <sheet name="Χρώματα_Ταπετσαρίες" sheetId="48" r:id="rId6"/>
    <sheet name="Tεχνικά Χαρακτηριστικά" sheetId="49" r:id="rId7"/>
    <sheet name="Ετικέτες ελαστικών" sheetId="50" r:id="rId8"/>
  </sheets>
  <definedNames>
    <definedName name="___INDEX_SHEET___ASAP_Utilities">#REF!</definedName>
    <definedName name="_xlnm.Print_Area" localSheetId="6">'Tεχνικά Χαρακτηριστικά'!$A$1:$H$72</definedName>
    <definedName name="_xlnm.Print_Area" localSheetId="3">'Ανάλυση Τιμών Μοντέλων'!$A$1:$M$18</definedName>
    <definedName name="_xlnm.Print_Area" localSheetId="4">'Ανάλυση Τιμών Προαιρ. εξοπλ.'!$A$2:$D$36</definedName>
    <definedName name="_xlnm.Print_Area" localSheetId="1">Εκδόσεις!$A$1:$G$11</definedName>
    <definedName name="_xlnm.Print_Area" localSheetId="2">Εξοπλισμός!$A$1:$F$100</definedName>
    <definedName name="_xlnm.Print_Area" localSheetId="5">Χρώματα_Ταπετσαρίες!$A$1:$K$23</definedName>
    <definedName name="_xlnm.Print_Titles" localSheetId="2">Εξοπλισμός!$2:$2</definedName>
    <definedName name="Z_791370DC_648F_48BE_9C91_50F708B282C1_.wvu.Cols" localSheetId="5" hidden="1">Χρώματα_Ταπετσαρίες!#REF!</definedName>
    <definedName name="Z_791370DC_648F_48BE_9C91_50F708B282C1_.wvu.PrintArea" localSheetId="5" hidden="1">Χρώματα_Ταπετσαρίες!$A$3:$J$25</definedName>
    <definedName name="Z_791370DC_648F_48BE_9C91_50F708B282C1_.wvu.PrintTitles" localSheetId="5" hidden="1">Χρώματα_Ταπετσαρίες!#REF!</definedName>
  </definedNames>
  <calcPr calcId="171027"/>
  <fileRecoveryPr autoRecover="0"/>
</workbook>
</file>

<file path=xl/calcChain.xml><?xml version="1.0" encoding="utf-8"?>
<calcChain xmlns="http://schemas.openxmlformats.org/spreadsheetml/2006/main">
  <c r="H3" i="48" l="1"/>
  <c r="E3" i="48"/>
  <c r="C3" i="48"/>
  <c r="D52" i="52"/>
  <c r="D51" i="52"/>
  <c r="D50" i="52"/>
  <c r="D49" i="52"/>
  <c r="D48" i="52"/>
  <c r="D47" i="52"/>
  <c r="D46" i="52"/>
  <c r="D45" i="52"/>
  <c r="D44" i="52"/>
  <c r="D43" i="52"/>
  <c r="D42" i="52"/>
  <c r="D41" i="52"/>
  <c r="D40" i="52"/>
  <c r="D39" i="52"/>
  <c r="D38" i="52"/>
  <c r="D37" i="52"/>
  <c r="D36" i="52"/>
  <c r="D34" i="52"/>
  <c r="D33" i="52"/>
  <c r="D32" i="52"/>
  <c r="D31" i="52"/>
  <c r="D30" i="52"/>
  <c r="D28" i="52"/>
  <c r="D27" i="52"/>
  <c r="D26" i="52"/>
  <c r="D24" i="52"/>
  <c r="D23" i="52"/>
  <c r="D22" i="52"/>
  <c r="C22" i="52"/>
  <c r="C20" i="52"/>
  <c r="D20" i="52" s="1"/>
  <c r="D19" i="52"/>
  <c r="C19" i="52"/>
  <c r="D17" i="52"/>
  <c r="D16" i="52"/>
  <c r="D15" i="52"/>
  <c r="D14" i="52"/>
  <c r="D12" i="52"/>
  <c r="D11" i="52"/>
  <c r="D9" i="52"/>
  <c r="D8" i="52"/>
  <c r="D7" i="52"/>
  <c r="D6" i="52"/>
  <c r="D5" i="52"/>
  <c r="L16" i="46"/>
  <c r="K16" i="46"/>
  <c r="H16" i="46"/>
  <c r="E16" i="46"/>
  <c r="I16" i="46" s="1"/>
  <c r="C16" i="46"/>
  <c r="A16" i="46"/>
  <c r="L15" i="46"/>
  <c r="K15" i="46"/>
  <c r="H15" i="46"/>
  <c r="E15" i="46"/>
  <c r="I15" i="46" s="1"/>
  <c r="F15" i="46" s="1"/>
  <c r="G7" i="1" s="1"/>
  <c r="C15" i="46"/>
  <c r="A15" i="46"/>
  <c r="L14" i="46"/>
  <c r="K14" i="46"/>
  <c r="H14" i="46"/>
  <c r="E14" i="46"/>
  <c r="I14" i="46" s="1"/>
  <c r="C14" i="46"/>
  <c r="A14" i="46"/>
  <c r="L13" i="46"/>
  <c r="K13" i="46"/>
  <c r="H13" i="46"/>
  <c r="E13" i="46"/>
  <c r="I13" i="46" s="1"/>
  <c r="C13" i="46"/>
  <c r="A13" i="46"/>
  <c r="L12" i="46"/>
  <c r="K12" i="46"/>
  <c r="H12" i="46"/>
  <c r="E12" i="46"/>
  <c r="I12" i="46" s="1"/>
  <c r="C12" i="46"/>
  <c r="A12" i="46"/>
  <c r="L11" i="46"/>
  <c r="K11" i="46"/>
  <c r="H11" i="46"/>
  <c r="E11" i="46"/>
  <c r="I11" i="46" s="1"/>
  <c r="C11" i="46"/>
  <c r="A11" i="46"/>
  <c r="L10" i="46"/>
  <c r="K10" i="46"/>
  <c r="H10" i="46"/>
  <c r="E10" i="46"/>
  <c r="I10" i="46" s="1"/>
  <c r="C10" i="46"/>
  <c r="A10" i="46"/>
  <c r="L9" i="46"/>
  <c r="K9" i="46"/>
  <c r="H9" i="46"/>
  <c r="E9" i="46"/>
  <c r="I9" i="46" s="1"/>
  <c r="C9" i="46"/>
  <c r="A9" i="46"/>
  <c r="L8" i="46"/>
  <c r="K8" i="46"/>
  <c r="H8" i="46"/>
  <c r="E8" i="46"/>
  <c r="I8" i="46" s="1"/>
  <c r="C8" i="46"/>
  <c r="A8" i="46"/>
  <c r="L7" i="46"/>
  <c r="K7" i="46"/>
  <c r="H7" i="46"/>
  <c r="E7" i="46"/>
  <c r="I7" i="46" s="1"/>
  <c r="C7" i="46"/>
  <c r="A7" i="46"/>
  <c r="L6" i="46"/>
  <c r="K6" i="46"/>
  <c r="H6" i="46"/>
  <c r="E6" i="46"/>
  <c r="I6" i="46" s="1"/>
  <c r="C6" i="46"/>
  <c r="A6" i="46"/>
  <c r="L5" i="46"/>
  <c r="K5" i="46"/>
  <c r="H5" i="46"/>
  <c r="E5" i="46"/>
  <c r="I5" i="46" s="1"/>
  <c r="C5" i="46"/>
  <c r="A5" i="46"/>
  <c r="E92" i="13"/>
  <c r="D92" i="13"/>
  <c r="C92" i="13"/>
  <c r="D91" i="13"/>
  <c r="C91" i="13"/>
  <c r="E89" i="13"/>
  <c r="D89" i="13"/>
  <c r="C89" i="13"/>
  <c r="D73" i="13"/>
  <c r="C73" i="13"/>
  <c r="D72" i="13"/>
  <c r="C72" i="13"/>
  <c r="D68" i="13"/>
  <c r="C65" i="13"/>
  <c r="E59" i="13"/>
  <c r="D59" i="13"/>
  <c r="C59" i="13"/>
  <c r="C58" i="13"/>
  <c r="E50" i="13"/>
  <c r="D50" i="13"/>
  <c r="C50" i="13"/>
  <c r="E40" i="13"/>
  <c r="D40" i="13"/>
  <c r="C40" i="13"/>
  <c r="E39" i="13"/>
  <c r="D39" i="13"/>
  <c r="C39" i="13"/>
  <c r="C37" i="13"/>
  <c r="E32" i="13"/>
  <c r="D32" i="13"/>
  <c r="C28" i="13"/>
  <c r="E25" i="13"/>
  <c r="E24" i="13"/>
  <c r="D24" i="13"/>
  <c r="C24" i="13"/>
  <c r="E23" i="13"/>
  <c r="D23" i="13"/>
  <c r="C23" i="13"/>
  <c r="E22" i="13"/>
  <c r="D22" i="13"/>
  <c r="C22" i="13"/>
  <c r="E15" i="13"/>
  <c r="D15" i="13"/>
  <c r="C15" i="13"/>
  <c r="D14" i="13"/>
  <c r="C14" i="13"/>
  <c r="E12" i="13"/>
  <c r="E11" i="13"/>
  <c r="E10" i="13"/>
  <c r="D8" i="13"/>
  <c r="D7" i="13"/>
  <c r="C7" i="13"/>
  <c r="E2" i="13"/>
  <c r="D2" i="13"/>
  <c r="C2" i="13"/>
  <c r="F5" i="46" l="1"/>
  <c r="E4" i="1" s="1"/>
  <c r="F7" i="46"/>
  <c r="E7" i="1" s="1"/>
  <c r="F9" i="46"/>
  <c r="F4" i="1" s="1"/>
  <c r="F11" i="46"/>
  <c r="F7" i="1" s="1"/>
  <c r="F13" i="46"/>
  <c r="G4" i="1" s="1"/>
  <c r="F6" i="46"/>
  <c r="E5" i="1" s="1"/>
  <c r="F8" i="46"/>
  <c r="E8" i="1" s="1"/>
  <c r="F10" i="46"/>
  <c r="F5" i="1" s="1"/>
  <c r="F12" i="46"/>
  <c r="F8" i="1" s="1"/>
  <c r="F14" i="46"/>
  <c r="G5" i="1" s="1"/>
  <c r="F16" i="46"/>
  <c r="G8" i="1" s="1"/>
</calcChain>
</file>

<file path=xl/sharedStrings.xml><?xml version="1.0" encoding="utf-8"?>
<sst xmlns="http://schemas.openxmlformats.org/spreadsheetml/2006/main" count="755" uniqueCount="395">
  <si>
    <t>-</t>
  </si>
  <si>
    <t>Ασφάλεια</t>
  </si>
  <si>
    <t>Άνεση</t>
  </si>
  <si>
    <t>Diesel</t>
  </si>
  <si>
    <t>s</t>
  </si>
  <si>
    <t>Λειτουργικότητα</t>
  </si>
  <si>
    <t>N34</t>
  </si>
  <si>
    <t>Εσωτερικό</t>
  </si>
  <si>
    <t>Τηλεσκοπική και καθ' ύψος ρύθμιση τιμονιού</t>
  </si>
  <si>
    <t>T3U</t>
  </si>
  <si>
    <t>Κωδικός</t>
  </si>
  <si>
    <t>9M2</t>
  </si>
  <si>
    <t>Ζάντες &amp; Ελαστικά</t>
  </si>
  <si>
    <t>o</t>
  </si>
  <si>
    <t>N37</t>
  </si>
  <si>
    <t>Έκδοση</t>
  </si>
  <si>
    <t>Ταπετσαρία</t>
  </si>
  <si>
    <t>Χρώμα Αμαξώματος</t>
  </si>
  <si>
    <t>+</t>
  </si>
  <si>
    <t>K33</t>
  </si>
  <si>
    <t>Απλό Χρώμα</t>
  </si>
  <si>
    <t>Βάρη &amp; Διαστάσεις</t>
  </si>
  <si>
    <t>Διαστάσεις οχήματος σε mm</t>
  </si>
  <si>
    <t>Μήκος</t>
  </si>
  <si>
    <t>Πλάτος (+/- εξωτερικούς καθρέπτες)</t>
  </si>
  <si>
    <t>Μεταξόνιο</t>
  </si>
  <si>
    <t>Ρεζερβουάρ</t>
  </si>
  <si>
    <t>Επιδόσεις</t>
  </si>
  <si>
    <t>Στην πόλη</t>
  </si>
  <si>
    <t>Εκτός πόλης</t>
  </si>
  <si>
    <t>σε g/km</t>
  </si>
  <si>
    <t>Κατηγορία εκπομπών ρύπων</t>
  </si>
  <si>
    <t>Καύσιμο</t>
  </si>
  <si>
    <t>Αριθμός κυλίνδρων</t>
  </si>
  <si>
    <t>Ωφέλιμο φορτίο</t>
  </si>
  <si>
    <t>Τύπος Ελαστικού</t>
  </si>
  <si>
    <t>1. Κατάταξη ελαστικού σύμφωνα με τον κανονισμό (EC) 1222/2009.       2. Οι μάρκες των ελαστικών μπορεί να διαφέρουν.</t>
  </si>
  <si>
    <t>ATH</t>
  </si>
  <si>
    <t>Φώτα ημέρας LED</t>
  </si>
  <si>
    <t>Προτεινόμενη Λιανική Τιμή</t>
  </si>
  <si>
    <t>Board computer</t>
  </si>
  <si>
    <t>Φιμέ πίσω &amp; πλαϊνά κρύσταλλα</t>
  </si>
  <si>
    <t>Jet Black</t>
  </si>
  <si>
    <t>Ύφασμα</t>
  </si>
  <si>
    <t>μαύρη</t>
  </si>
  <si>
    <t xml:space="preserve">Ύφασμα/Morrocana </t>
  </si>
  <si>
    <t xml:space="preserve">Jet Black </t>
  </si>
  <si>
    <t>Λόγος συμπίεσης</t>
  </si>
  <si>
    <t>AT6</t>
  </si>
  <si>
    <t>Τέλος ταξινόμησης</t>
  </si>
  <si>
    <t>Τιμοκατάλογος</t>
  </si>
  <si>
    <t>Κινητήρας</t>
  </si>
  <si>
    <t>Βενζίνη</t>
  </si>
  <si>
    <t xml:space="preserve">     Μοντέλο - Περιγραφή</t>
  </si>
  <si>
    <t>Πετρέλαιο</t>
  </si>
  <si>
    <t>Εκπομπές Ρύπων
(CO2 Μικτού Κύκλου g/km)</t>
  </si>
  <si>
    <t>Συντελεστής 
Τέλους 
Ταξινόμησης</t>
  </si>
  <si>
    <t>ΦΠΑ</t>
  </si>
  <si>
    <t>Ειδικές Κατηγορίες</t>
  </si>
  <si>
    <t>Κυβισμός (κ.ε.)</t>
  </si>
  <si>
    <t>Πολύτεκνοι</t>
  </si>
  <si>
    <t>Ανάπηροι</t>
  </si>
  <si>
    <r>
      <t xml:space="preserve">Αποδοτικότητα Καυσίμου Ελαστικού </t>
    </r>
    <r>
      <rPr>
        <vertAlign val="superscript"/>
        <sz val="12"/>
        <color rgb="FF000000"/>
        <rFont val="Opel Sans Condensed"/>
        <family val="2"/>
        <charset val="161"/>
      </rPr>
      <t>1,2</t>
    </r>
  </si>
  <si>
    <r>
      <t xml:space="preserve">Πρόσφυση Ελαστικού σε βρεγμένο οδόστρωμα </t>
    </r>
    <r>
      <rPr>
        <vertAlign val="superscript"/>
        <sz val="12"/>
        <color rgb="FF000000"/>
        <rFont val="Opel Sans Condensed"/>
        <family val="2"/>
        <charset val="161"/>
      </rPr>
      <t>1,2</t>
    </r>
  </si>
  <si>
    <r>
      <t xml:space="preserve">Εξωτερικός Θόρυβος Κύλησης Ελαστικού </t>
    </r>
    <r>
      <rPr>
        <vertAlign val="superscript"/>
        <sz val="12"/>
        <color rgb="FF000000"/>
        <rFont val="Opel Sans Condensed"/>
        <family val="2"/>
        <charset val="161"/>
      </rPr>
      <t>1,2</t>
    </r>
  </si>
  <si>
    <r>
      <rPr>
        <u/>
        <sz val="10"/>
        <color theme="1"/>
        <rFont val="Opel Sans Condensed"/>
        <family val="2"/>
        <charset val="161"/>
      </rPr>
      <t>Σημειώσεις:</t>
    </r>
    <r>
      <rPr>
        <sz val="10"/>
        <color theme="1"/>
        <rFont val="Opel Sans Condensed"/>
        <family val="2"/>
        <charset val="161"/>
      </rPr>
      <t xml:space="preserve">
1. Οι λιανικές τιμές με φόρους που αναφέρονται στον παρόντα τιμοκατάλογο, βασίζονται στις ανώτατες προτεινόμενες τιμές πώλησης προ φόρων (δηλ. χωρίς ΦΠΑ και τέλος ταξινόμησης, βλ. ανάλυση τιμών 3, 4) - κάθε Διανομέας προσδιορίζει κατά την απόλυτη διακριτική του ευχέρεια την τελική λιανική τιμή για κάθε μοντέλο αυτοκινήτου, με βάση τη συγκεκριμένη εμπορική συναλλαγή και την ισχύουσα εμπορική / πιστωτική πολιτική του Διανομέα.
2. Οι τελικές λιανικές τιμές με φόρους ενδέχεται να διαφέρουν από αυτές που αναγράφονται στον παρόντα τιμοκατάλογο καθώς διαμορφώνονται ανάλογα με το συντελεστή τέλους ταξινόμησης στον οποίο εμπίπτει η τελική συνολική τιμή προ φόρων (όπως προκύπτει από το άθροισμα των τιμών προ φόρων του μοντέλου και του προαιρετικού εξοπλισμού).
3 . Οι τιμές με φόρους του προαιρετικού εξοπλισμού είναι ενδεικτικές καθώς έχουν υπολογιστεί με ένα μέσο συντελεστή τέλους ταξινόμησης και άρα ενδέχεται να διαφέρουν από αυτές που αναγράφονται στον παρόντα τιμοκατάλογο.
4. Oι λιανικές τιμές συμπεριλαμβάνουν έξοδα μεταφοράς έως τις εγκαταστάσεις των Διανομέων ή τον πλησιέστερο λιμένα της ενδοχώρας -  ΔΕΝ συμπεριλαμβάνουν έξοδα ταξινόμησης &amp; τέλη κυκλοφορίας.
5.  O εξοπλισμός, οι τιμές και τα τεχνικά χαρακτηριστικά  μπορούν να μεταβληθούν από τον κατασκευαστή χωρίς προηγούμενη ειδοποίηση.</t>
    </r>
  </si>
  <si>
    <t>Μετατρόχιο, εμπρός/πίσω</t>
  </si>
  <si>
    <t>Opel OnStar</t>
  </si>
  <si>
    <t>UE1</t>
  </si>
  <si>
    <t>Start &amp; Stop</t>
  </si>
  <si>
    <t>Συνολικό ύψος (στο απόβαρο)</t>
  </si>
  <si>
    <t>Κύκλος στροφής σε m</t>
  </si>
  <si>
    <t>Από τοίχο σε τοίχο</t>
  </si>
  <si>
    <t>Από κράσπεδο σε κράσπεδο</t>
  </si>
  <si>
    <t>Μήκος χώρου αποσκευών μέχρι τις πλάτες των πίσω καθισμάτων</t>
  </si>
  <si>
    <t>Μήκος χώρου αποσκευών με αναδιπλωμένα πίσω καθίσματα</t>
  </si>
  <si>
    <t>Πλάτος μεταξύ των θόλων</t>
  </si>
  <si>
    <t>Κινητήρες &amp; Βάρη</t>
  </si>
  <si>
    <t>Euro 6</t>
  </si>
  <si>
    <t>Φίλτρο σωματιδίων (DPF)</t>
  </si>
  <si>
    <t>std</t>
  </si>
  <si>
    <t>Διάμετρος / Διαδρομή (mm)</t>
  </si>
  <si>
    <t>Μέγιστη απόδοση ισχύος (kW (hp) / σαλ)</t>
  </si>
  <si>
    <t>Μέγιστη ροπή  (Nm / σαλ)</t>
  </si>
  <si>
    <t>Κιβώτιο Ταχυτήτων</t>
  </si>
  <si>
    <t>Βάρη</t>
  </si>
  <si>
    <t>Απόβαρο συμπ. Οδηγού</t>
  </si>
  <si>
    <t>Επιτρεπόμενο φορτίο εμπρός άξονα</t>
  </si>
  <si>
    <t>Επιτρεπόμενο φορτίο πίσω άξονα</t>
  </si>
  <si>
    <t>Επιτρεπόμενο φορτίο οροφής</t>
  </si>
  <si>
    <t>Κατανάλωση καυσίμου σε lt/100km
σύμφωνα με 2004/3/EC</t>
  </si>
  <si>
    <t>kW (hp)</t>
  </si>
  <si>
    <t>Μέγιστη Ταχύτητα
σε km/h</t>
  </si>
  <si>
    <t>Μικτού κύκλου</t>
  </si>
  <si>
    <t>Δερμάτινο τιμόνι 3 ακτίνων</t>
  </si>
  <si>
    <t>Εξωτερική εμφάνιση</t>
  </si>
  <si>
    <t>AKo</t>
  </si>
  <si>
    <t>Χειρολαβές θυρών στο χρώμα του αμαξώματος</t>
  </si>
  <si>
    <t>Προβολείς ομίχλης εμπρός</t>
  </si>
  <si>
    <t>Ηλεκτρικά ρυθμιζόμενοι/θερμαινόμενοι καθρέπτες στο χρώμα του αμαξώματος</t>
  </si>
  <si>
    <t>Διπλοί προεντατήρες στις εμπρός ζώνες ασφαλείας</t>
  </si>
  <si>
    <t>Προεντατήρες στις πίσω ζώνες ασφαλείας</t>
  </si>
  <si>
    <t>3o πίσω προσκέφαλο</t>
  </si>
  <si>
    <t>AQP</t>
  </si>
  <si>
    <t>Αερόσακοι οδηγού, συνοδηγού, πλευρικοί &amp; οροφής</t>
  </si>
  <si>
    <t>Σύστημα διεύθυνσης με ηλεκτρική υποβοήθηση</t>
  </si>
  <si>
    <t>NJ1</t>
  </si>
  <si>
    <t>Σύστημα διατήρησης σταθερής ταχύτητας (Cruise Control)</t>
  </si>
  <si>
    <t>Κεντρικό κλείδωμα θυρών με τηλεχειριστήριο</t>
  </si>
  <si>
    <t>IOA</t>
  </si>
  <si>
    <t>IO6</t>
  </si>
  <si>
    <t>Χωρητικότητα ρεζερβουάρ (σε λίτρα) Βενζίνη / Diesel</t>
  </si>
  <si>
    <t>Αμόλυβδη RON 95</t>
  </si>
  <si>
    <t xml:space="preserve">Αναδιπλωμένες πλάτες πίσω καθισμάτων, μέχρι την οροφή </t>
  </si>
  <si>
    <t>Επιτάχυνση 0 –100 km/h 
σε δευτερόλεπτα</t>
  </si>
  <si>
    <r>
      <t>Κυβισμός (cm</t>
    </r>
    <r>
      <rPr>
        <vertAlign val="superscript"/>
        <sz val="14"/>
        <rFont val="Opel Sans Condensed"/>
        <family val="2"/>
        <charset val="161"/>
      </rPr>
      <t>3</t>
    </r>
    <r>
      <rPr>
        <sz val="14"/>
        <rFont val="Opel Sans Condensed"/>
        <family val="2"/>
        <charset val="161"/>
      </rPr>
      <t>)</t>
    </r>
  </si>
  <si>
    <r>
      <t>Εκπομπές CO</t>
    </r>
    <r>
      <rPr>
        <b/>
        <vertAlign val="subscript"/>
        <sz val="16"/>
        <color theme="1"/>
        <rFont val="Opel Sans Condensed"/>
        <family val="2"/>
        <charset val="161"/>
      </rPr>
      <t>2</t>
    </r>
  </si>
  <si>
    <r>
      <t>Όλες οι αριθμητικές τιμές αναφέρονται σε βασικά μοντέλα EU, με στάνταρ εξοπλισμό. Στον υπολογισμό της κατανάλωσης (οδηγία 2004/3/EC) λαμβάνεται υπόψη το απόβαρο του αυτοκινήτου όπως ορίζεται με βάση τον κανονισμό. Ο πρόσθετος εξοπλισμός μπορεί να οδηγήσει σε ελαφρώς μεγαλύτερες τιμές κατανάλωσης και CO</t>
    </r>
    <r>
      <rPr>
        <vertAlign val="subscript"/>
        <sz val="10"/>
        <rFont val="Opel Sans Condensed"/>
        <family val="2"/>
        <charset val="161"/>
      </rPr>
      <t>2</t>
    </r>
    <r>
      <rPr>
        <sz val="10"/>
        <rFont val="Opel Sans Condensed"/>
        <family val="2"/>
        <charset val="161"/>
      </rPr>
      <t xml:space="preserve"> από αυτές που αναφέρονται. Επίσης μπορεί να αυξηθεί το απόβαρο και σε μερικές περιπτώσεις, τα επιτρεπόμενα φορτία άξονα και το επιτρεπόμενο συνολικό βάρος και αντίστοιχα το μέγιστο επιτρεπόμενο φορτίο τρέιλερ. Σαν αποτέλεσμα, ενδέχεται να μειωθεί η τιμή της τελικής ταχύτητας και να αυξηθούν οι χρόνοι επιτάχυνσης. Οι τιμές επιδόσεων που αναφέρονται επιτυγχάνονται με απόβαρο (χωρίς οδηγό) συν φορτίο 200 κιλών.  Επιπλέον της αποδοτικότητας ενός αυτοκινήτου από πλευράς κατανάλωσης καυσίμων, η συμπεριφορά του οδηγού, καθώς και άλλοι μη τεχνικοί παράγοντες παίζουν ρόλο στον προσδιορισμό της κατανάλωσης του καυσίμου και των εκπομπών CO</t>
    </r>
    <r>
      <rPr>
        <vertAlign val="subscript"/>
        <sz val="10"/>
        <rFont val="Opel Sans Condensed"/>
        <family val="2"/>
        <charset val="161"/>
      </rPr>
      <t>2</t>
    </r>
    <r>
      <rPr>
        <sz val="10"/>
        <rFont val="Opel Sans Condensed"/>
        <family val="2"/>
        <charset val="161"/>
      </rPr>
      <t>. Το CO</t>
    </r>
    <r>
      <rPr>
        <vertAlign val="subscript"/>
        <sz val="10"/>
        <rFont val="Opel Sans Condensed"/>
        <family val="2"/>
        <charset val="161"/>
      </rPr>
      <t>2</t>
    </r>
    <r>
      <rPr>
        <sz val="10"/>
        <rFont val="Opel Sans Condensed"/>
        <family val="2"/>
        <charset val="161"/>
      </rPr>
      <t xml:space="preserve"> είναι το κύριο αέριο θερμοκηπίου που ευθύνεται για την αύξηση της θερμοκρασίας του πλανήτη.</t>
    </r>
  </si>
  <si>
    <t>AH3/AG5</t>
  </si>
  <si>
    <t>Ηλεκτρικά παράθυρα εμπρός/πίσω</t>
  </si>
  <si>
    <t>Κιβώτιο</t>
  </si>
  <si>
    <t xml:space="preserve">AT6 </t>
  </si>
  <si>
    <t>CWX</t>
  </si>
  <si>
    <t>2EX</t>
  </si>
  <si>
    <t xml:space="preserve">Σύστημα ελέγχου πίεσης ελαστικών (TMPS) </t>
  </si>
  <si>
    <t>Χρώματα Αμαξώματος &amp; Οροφών</t>
  </si>
  <si>
    <t xml:space="preserve">Κάθισμα οδηγού/συνοδηγού με ρύθμιση 4/2 κατευθύνσεων (εμπρός-πίσω, καθ΄ύψος/εμπρός-πίσω) </t>
  </si>
  <si>
    <t>K4C</t>
  </si>
  <si>
    <t>A69</t>
  </si>
  <si>
    <t>TG5</t>
  </si>
  <si>
    <t>U68</t>
  </si>
  <si>
    <t>UFL</t>
  </si>
  <si>
    <t>CJ2</t>
  </si>
  <si>
    <t>CFD</t>
  </si>
  <si>
    <t>Χρωμιωμένα μαρσπιέ θυρών</t>
  </si>
  <si>
    <t>B9K</t>
  </si>
  <si>
    <t xml:space="preserve">  + = επιτρεπτός συνδυασμός              </t>
  </si>
  <si>
    <t xml:space="preserve">Χώρος αποσκευών </t>
  </si>
  <si>
    <t xml:space="preserve">Συστήματα Ενημέρωσης/Ψυχαγωγίας </t>
  </si>
  <si>
    <t>5-τάχυτο Μηχανικό Κιβώτιο</t>
  </si>
  <si>
    <t>Crossland X</t>
  </si>
  <si>
    <t xml:space="preserve">6-τάχυτο Αυτόματο Κιβώτιο </t>
  </si>
  <si>
    <t>1.2 Direct Injection Turbo</t>
  </si>
  <si>
    <t>75 / 90.5</t>
  </si>
  <si>
    <t>75 / 88.3</t>
  </si>
  <si>
    <t>10.5:1</t>
  </si>
  <si>
    <t>17 : 1</t>
  </si>
  <si>
    <t xml:space="preserve">Ύψος στο κατώφλι </t>
  </si>
  <si>
    <r>
      <t>1.2 Direct Injection Turbo Start/Stop</t>
    </r>
    <r>
      <rPr>
        <b/>
        <sz val="14"/>
        <color theme="1"/>
        <rFont val="Opel Sans Condensed"/>
        <family val="2"/>
        <charset val="161"/>
      </rPr>
      <t xml:space="preserve"> </t>
    </r>
  </si>
  <si>
    <t>Διαστάσεις χώρου αποσκευών σε mm (σύμφωνα με ECIE)</t>
  </si>
  <si>
    <t>Χωρητικότητα χώρου αποσκευών σε λίτρα (σύμφωνα με ECIE)</t>
  </si>
  <si>
    <t>X-Cite</t>
  </si>
  <si>
    <t>X-Clusive</t>
  </si>
  <si>
    <t>UJO</t>
  </si>
  <si>
    <t>Προειδοποίηση παρέκκλισης από λωρίδα κυκλοφορίας</t>
  </si>
  <si>
    <t>Διζωνικός κλιματισμός (ECC)</t>
  </si>
  <si>
    <r>
      <rPr>
        <b/>
        <u/>
        <sz val="10"/>
        <color theme="1"/>
        <rFont val="Opel Sans Condensed"/>
        <family val="2"/>
        <charset val="161"/>
      </rPr>
      <t>Σημειώσεις:</t>
    </r>
    <r>
      <rPr>
        <b/>
        <sz val="10"/>
        <color theme="1"/>
        <rFont val="Opel Sans Condensed"/>
        <family val="2"/>
        <charset val="161"/>
      </rPr>
      <t xml:space="preserve">
1. Οι λιανικές τιμές με φόρους που αναφέρονται στον παρόντα τιμοκατάλογο, βασίζονται στις ανώτατες προτεινόμενες τιμές πώλησης προ φόρων (δηλ. χωρίς ΦΠΑ και τέλος ταξινόμησης, βλ. ανάλυση τιμών 3, 4) - κάθε Διανομέας προσδιορίζει κατά την απόλυτη διακριτική του ευχέρεια την τελική λιανική τιμή για κάθε μοντέλο αυτοκινήτου, με βάση τη συγκεκριμένη εμπορική συναλλαγή και την ισχύουσα εμπορική / πιστωτική πολιτική του Διανομέα».
2. Οι τελικές λιανικές τιμές με φόρους ενδέχεται να διαφέρουν από αυτές που αναγράφονται στον παρόντα τιμοκατάλογο καθώς διαμορφώνονται ανάλογα με το συντελεστή τέλους ταξινόμησης στον οποίο εμπίπτει η τελική συνολική τιμή προ φόρων (όπως προκύπτει από το άθροισμα των τιμών προ φόρων του μοντέλου και του προαιρετικού εξοπλισμού).
3 . Οι τιμές με φόρους του προαιρετικού εξοπλισμού είναι ενδεικτικές καθώς έχουν υπολογιστεί με ένα μέσο συντελεστή τέλους ταξινόμησης και άρα ενδέχεται να διαφέρουν από αυτές που αναγράφονται στον παρόντα τιμοκατάλογο.
4. Oι λιανικές τιμές συμπεριλαμβάνουν έξοδα μεταφοράς έως τις εγκαταστάσεις των Διανομέων ή τον πλησιέστερο λιμένα της ενδοχώρας -  ΔΕΝ συμπεριλαμβάνουν έξοδα ταξινόμησης &amp; τέλη κυκλοφορίας.
5.  O εξοπλισμός, οι τιμές και τα τεχνικά χαρακτηριστικά  μπορούν να μεταβληθούν από τον κατασκευαστή χωρίς προηγούμενη ειδοποίηση.</t>
    </r>
  </si>
  <si>
    <r>
      <t xml:space="preserve">Προτεινόμενη Λιανική Τιμή
</t>
    </r>
    <r>
      <rPr>
        <b/>
        <sz val="14"/>
        <color rgb="FFFF0000"/>
        <rFont val="Opel Sans Condensed"/>
        <family val="2"/>
      </rPr>
      <t>ΜΕ</t>
    </r>
    <r>
      <rPr>
        <b/>
        <sz val="14"/>
        <rFont val="Opel Sans Condensed"/>
        <family val="2"/>
      </rPr>
      <t xml:space="preserve"> Φόρους</t>
    </r>
  </si>
  <si>
    <r>
      <t xml:space="preserve">Προτεινόμενη Λιανική Τιμή
</t>
    </r>
    <r>
      <rPr>
        <b/>
        <sz val="14"/>
        <color rgb="FFFF0000"/>
        <rFont val="Opel Sans Condensed"/>
        <family val="2"/>
      </rPr>
      <t>ΠΡΟ</t>
    </r>
    <r>
      <rPr>
        <b/>
        <sz val="14"/>
        <color rgb="FF0070C0"/>
        <rFont val="Opel Sans Condensed"/>
        <family val="2"/>
      </rPr>
      <t xml:space="preserve"> Φόρων</t>
    </r>
  </si>
  <si>
    <r>
      <t xml:space="preserve">Ανακύκλωση: Πληροφορίες αναφορικά με τον Σχεδιασμό για το Περιβάλλον, το Δίκτυο Παράδοσης &amp; Παραλαβής Οχημάτων Τέλους Κύκλου Ζωής ΕΔΟΕ μπορούν να βρεθούν στο: </t>
    </r>
    <r>
      <rPr>
        <b/>
        <u/>
        <sz val="10"/>
        <color theme="1"/>
        <rFont val="Opel Sans Condensed"/>
        <family val="2"/>
        <charset val="161"/>
      </rPr>
      <t>www.edoe.gr</t>
    </r>
  </si>
  <si>
    <t>Υπενθύμιση ζώνης ασφαλείας οδηγού/συνοδηγού &amp; πίσω καθισμάτων</t>
  </si>
  <si>
    <t>UHG/UHH &amp; UH5</t>
  </si>
  <si>
    <t>FX3 &amp; KB5</t>
  </si>
  <si>
    <t>Νέο Opel Grandland X</t>
  </si>
  <si>
    <t>MY'18</t>
  </si>
  <si>
    <t>Εκδόσεις/Κινητήρες νέου Opel Grandland X</t>
  </si>
  <si>
    <t>X-Plore</t>
  </si>
  <si>
    <t>MT6</t>
  </si>
  <si>
    <t>1.2lt Turbo, 130 hp</t>
  </si>
  <si>
    <r>
      <t>1.6lt CDTI, 120hp</t>
    </r>
    <r>
      <rPr>
        <sz val="13"/>
        <rFont val="Opel Sans Condensed"/>
        <family val="2"/>
        <charset val="161"/>
      </rPr>
      <t/>
    </r>
  </si>
  <si>
    <t>Ανάλυση τιμών νέου Opel Grandland X</t>
  </si>
  <si>
    <t>02D75 EC61</t>
  </si>
  <si>
    <t>02D75 ECF1</t>
  </si>
  <si>
    <t>02D75 I4I1</t>
  </si>
  <si>
    <t>02D75 IKF1</t>
  </si>
  <si>
    <t>02D75 EC62</t>
  </si>
  <si>
    <t>02D75 ECF2</t>
  </si>
  <si>
    <t>02D75 I4I2</t>
  </si>
  <si>
    <t>02D75 IKF2</t>
  </si>
  <si>
    <t>02E75 EC61</t>
  </si>
  <si>
    <t>02E75 ECF1</t>
  </si>
  <si>
    <t>02E75 I4I1</t>
  </si>
  <si>
    <t>02E75 IKF1</t>
  </si>
  <si>
    <t>Εξοπλισμός νέου Opel Grandland X</t>
  </si>
  <si>
    <t>2F6</t>
  </si>
  <si>
    <t>PS1</t>
  </si>
  <si>
    <t>p</t>
  </si>
  <si>
    <t>PS4</t>
  </si>
  <si>
    <t>Απλό χρώμα (Jasper Grey)</t>
  </si>
  <si>
    <t>G3o</t>
  </si>
  <si>
    <t xml:space="preserve">Λευκό χρώμα (White Jade ) </t>
  </si>
  <si>
    <t>G2o</t>
  </si>
  <si>
    <t>BTQ</t>
  </si>
  <si>
    <t>Συνδυασμοί Εξωτερικών Χρωμάτων &amp; Ταπετσαριών νέου Opel Grandland X</t>
  </si>
  <si>
    <t xml:space="preserve">Jasper Grey </t>
  </si>
  <si>
    <t>Λευκό  Χρώμα</t>
  </si>
  <si>
    <t>Formula</t>
  </si>
  <si>
    <t>TAT3</t>
  </si>
  <si>
    <t>White Jade</t>
  </si>
  <si>
    <t>Μεταλλικά χρώματα</t>
  </si>
  <si>
    <t>G4i</t>
  </si>
  <si>
    <t>G4o</t>
  </si>
  <si>
    <t>G7o</t>
  </si>
  <si>
    <t>G8o</t>
  </si>
  <si>
    <t>GFH</t>
  </si>
  <si>
    <t>G8Z</t>
  </si>
  <si>
    <t>Boutique χρώματα</t>
  </si>
  <si>
    <t>G1o</t>
  </si>
  <si>
    <t>GDU</t>
  </si>
  <si>
    <t xml:space="preserve">Quartz Grey </t>
  </si>
  <si>
    <t xml:space="preserve">Moonstone Grey </t>
  </si>
  <si>
    <t xml:space="preserve">Diamond Black </t>
  </si>
  <si>
    <t xml:space="preserve">Golden Sunstone </t>
  </si>
  <si>
    <t>Amethyst Purple</t>
  </si>
  <si>
    <t>Topaz Blue</t>
  </si>
  <si>
    <t>Pearl White</t>
  </si>
  <si>
    <t xml:space="preserve">Dark Ruby Red </t>
  </si>
  <si>
    <t xml:space="preserve">Yφασμάτινη ταπετσαρία ''Formula" Jet Black </t>
  </si>
  <si>
    <t>TATL</t>
  </si>
  <si>
    <t>EA1/EA2</t>
  </si>
  <si>
    <t>D6i</t>
  </si>
  <si>
    <t>AY2</t>
  </si>
  <si>
    <t>SBK</t>
  </si>
  <si>
    <t>UVX</t>
  </si>
  <si>
    <t>Αναγνώριση σημάτων κυκλοφορίας</t>
  </si>
  <si>
    <t>VGA</t>
  </si>
  <si>
    <t>AJT</t>
  </si>
  <si>
    <t>Δίχτυ ασφαλείας</t>
  </si>
  <si>
    <t>Βάσεις για δίχτυ ασφαλείας</t>
  </si>
  <si>
    <t>AP9</t>
  </si>
  <si>
    <t>Κεντρικό υποβραχιόνιο εμπρός, με ποτηροθήκη</t>
  </si>
  <si>
    <t>DBU/DUA</t>
  </si>
  <si>
    <t>Κάλυμμα χώρου αποσκευών</t>
  </si>
  <si>
    <t>Ηλεκτρικό χειρόφρενο</t>
  </si>
  <si>
    <t>J71</t>
  </si>
  <si>
    <t>UW6 - 6 ηχεία
U91 - κεραία
UC3 - χειριστήρια στο τιμόνι</t>
  </si>
  <si>
    <t>UW6- 6 ηχεία
UC3 - χειριστήρια στο τιμόνι
US3 - κεραία τύπου καρχαρία</t>
  </si>
  <si>
    <t>Ασύρματη επαγωγική φόρτιση κινητού</t>
  </si>
  <si>
    <t>C93</t>
  </si>
  <si>
    <t xml:space="preserve">Εσωτερικός φωτισμός </t>
  </si>
  <si>
    <t>Φώτα ανάγνωσης πίσω</t>
  </si>
  <si>
    <t>TW8</t>
  </si>
  <si>
    <t>C70</t>
  </si>
  <si>
    <t>KSA</t>
  </si>
  <si>
    <t>PS2</t>
  </si>
  <si>
    <t>1RL</t>
  </si>
  <si>
    <t>RSB</t>
  </si>
  <si>
    <t>Ζάντες αλουμινίου 17", 5 διπλών ακτίνων 
ελαστικά 215/65 R17 99V (QRT)</t>
  </si>
  <si>
    <t>PZW</t>
  </si>
  <si>
    <t>RSZ</t>
  </si>
  <si>
    <t>RUP</t>
  </si>
  <si>
    <t xml:space="preserve">Ρεζέρβα εξοικονόμησης χώρου, ατσάλινη </t>
  </si>
  <si>
    <t>DXK</t>
  </si>
  <si>
    <t>DXJ</t>
  </si>
  <si>
    <t>Ηλεκτρικά ρυθμιζόμενοι/θερμαινόμενοι &amp; αναδιπλούμενοι καθρέπτες στο χρώμα του αμαξώματος</t>
  </si>
  <si>
    <t>T4A</t>
  </si>
  <si>
    <t>T95</t>
  </si>
  <si>
    <t>Πίσω φώτα LED</t>
  </si>
  <si>
    <t>UGE</t>
  </si>
  <si>
    <t>Φωτισμός κεντρικής κονσόλας &amp; εμπρός θυρών</t>
  </si>
  <si>
    <t>41T</t>
  </si>
  <si>
    <t xml:space="preserve">Αισθητήρες παρκαρίσματος πίσω </t>
  </si>
  <si>
    <t>UD7</t>
  </si>
  <si>
    <t>TATM</t>
  </si>
  <si>
    <t>TATN</t>
  </si>
  <si>
    <t>Ταπετσαρία ύφασμα/Morrocana, Jet Black</t>
  </si>
  <si>
    <t xml:space="preserve">Κάθισμα οδηγού/συνοδηγού με ρύθμιση 4/4 κατευθύνσεων (εμπρός-πίσω, καθ΄ύψος/εμπρός-πίσω) </t>
  </si>
  <si>
    <t>AH3/AG6</t>
  </si>
  <si>
    <t>TATΟ</t>
  </si>
  <si>
    <t>TATP</t>
  </si>
  <si>
    <t>TAT4</t>
  </si>
  <si>
    <t xml:space="preserve">Ηλεκτρονικό πρόγραμμα ευστάθειας (ESP), ABS &amp; Βοήθημα εκκίνησης σε ανηφόρα (HSA) </t>
  </si>
  <si>
    <t>CGY</t>
  </si>
  <si>
    <t>2Fi</t>
  </si>
  <si>
    <t xml:space="preserve">Εμπρός σκιάδια με φωτιζόμενο καθρέπτη </t>
  </si>
  <si>
    <t>Ανάλυση Τιμών Προαιρετικού Εξοπλισμού νέου Opel Grandland X</t>
  </si>
  <si>
    <t>D75</t>
  </si>
  <si>
    <t>D7A</t>
  </si>
  <si>
    <t>Χειρολαβές θυρών στο χρώμα του αμαξώματος, με διακοσμητικό χρωμίου</t>
  </si>
  <si>
    <t>Ζάντες αλουμινίου 18", πολλαπλών ακτίνων 
ελαστικά 225/55 R18 98V (QRE)</t>
  </si>
  <si>
    <t>Ζάντες αλουμινίου 7.5J x 18, σχεδίασης 5-Y, Diamond cut 
ελαστικά 225/55 R18 98V (QR1)</t>
  </si>
  <si>
    <t>Δυνατότητα απενεργοποίησης αερόσακων συνοδηγού</t>
  </si>
  <si>
    <t>C99</t>
  </si>
  <si>
    <t xml:space="preserve">Χρωμιωμένο περίγραμμα πλευρικών παραθύρων </t>
  </si>
  <si>
    <t>MDQ</t>
  </si>
  <si>
    <t>Χρωμιωμένο ένθετο εμπρός/πίσω προφυλακτήρα</t>
  </si>
  <si>
    <t>VEV/8EE</t>
  </si>
  <si>
    <t xml:space="preserve">Boutique χρώματα (G1o, GDU, G8Z) </t>
  </si>
  <si>
    <t xml:space="preserve">  - = δεν διατίθεται           s = standard            p = standard μέσω πακέτου                 o = επιλογή χωρίς χρέωση           € = επιλογή με χρέωση (ενδεικτική λιανική τιμή)         </t>
  </si>
  <si>
    <t>Δέρμα</t>
  </si>
  <si>
    <t>Ύφασμα/Morrocana 
με sport καθίσματα</t>
  </si>
  <si>
    <t>TATO</t>
  </si>
  <si>
    <t>Jet Black / Mid Atmoshere</t>
  </si>
  <si>
    <t>μαύρη/μπεζ</t>
  </si>
  <si>
    <t>Τεχνικά Χαρακτηριστικά νέου Opel Grandland X</t>
  </si>
  <si>
    <t>2.098
(1.856 με αναδιπλωμένους)</t>
  </si>
  <si>
    <t>1.579-1.595/1.587-1.610</t>
  </si>
  <si>
    <t>Μ/Δ</t>
  </si>
  <si>
    <t>Χωρητικότητα ρεζερβουάρ (σε λίτρα) AdBlue</t>
  </si>
  <si>
    <t>96 (130) / 5.500</t>
  </si>
  <si>
    <t>1.6 DIESEL</t>
  </si>
  <si>
    <t>88 (120) / 3.750</t>
  </si>
  <si>
    <t>230 / 1.750</t>
  </si>
  <si>
    <t>300 / 1.750</t>
  </si>
  <si>
    <t>Μικτό βάρος</t>
  </si>
  <si>
    <t>1.6 Diesel Start/Stop</t>
  </si>
  <si>
    <t>96 (130)</t>
  </si>
  <si>
    <t>88 (120)</t>
  </si>
  <si>
    <t>11.6</t>
  </si>
  <si>
    <t>6,4 / 6,0</t>
  </si>
  <si>
    <t>5,4 / 5,1</t>
  </si>
  <si>
    <t>4,9 / 4,5</t>
  </si>
  <si>
    <t>124 / 117</t>
  </si>
  <si>
    <t>11.8</t>
  </si>
  <si>
    <t>4,7 / 4,9</t>
  </si>
  <si>
    <t>3,9 / 3,5</t>
  </si>
  <si>
    <t>4,3 / 4,0</t>
  </si>
  <si>
    <t>111 / 104</t>
  </si>
  <si>
    <t>6,4 / 6,3</t>
  </si>
  <si>
    <t>5,5 / 5,2</t>
  </si>
  <si>
    <t>4,9 / 4,7</t>
  </si>
  <si>
    <t>127 / 120</t>
  </si>
  <si>
    <t>5,1 / 4,9</t>
  </si>
  <si>
    <t>4,2 / 4,0</t>
  </si>
  <si>
    <t>4,6 / 4,3</t>
  </si>
  <si>
    <t>118 / 112</t>
  </si>
  <si>
    <t>Ετικέτες Ελαστικών νέου Opel Grandland X</t>
  </si>
  <si>
    <t xml:space="preserve">215/65 R17 </t>
  </si>
  <si>
    <t>225/55 R18</t>
  </si>
  <si>
    <t xml:space="preserve">C </t>
  </si>
  <si>
    <t>A</t>
  </si>
  <si>
    <t>69 dB</t>
  </si>
  <si>
    <t>C</t>
  </si>
  <si>
    <t>C - A</t>
  </si>
  <si>
    <t>71 - 69 dB</t>
  </si>
  <si>
    <t>RQH</t>
  </si>
  <si>
    <t>RQK</t>
  </si>
  <si>
    <t>RZA</t>
  </si>
  <si>
    <t>235/50 R19</t>
  </si>
  <si>
    <t>B</t>
  </si>
  <si>
    <t>72 dB</t>
  </si>
  <si>
    <t>Ημερομηνία Έκδοσης: 19/07/2017</t>
  </si>
  <si>
    <r>
      <t xml:space="preserve">Προτεινόμενη Λιανική Τιμή
</t>
    </r>
    <r>
      <rPr>
        <b/>
        <sz val="12"/>
        <color theme="1"/>
        <rFont val="Opel Sans Condensed"/>
        <family val="2"/>
        <charset val="161"/>
      </rPr>
      <t>ΜΕ</t>
    </r>
    <r>
      <rPr>
        <b/>
        <sz val="12"/>
        <color theme="1"/>
        <rFont val="Opel Sans Condensed"/>
        <family val="2"/>
      </rPr>
      <t xml:space="preserve"> Φόρους</t>
    </r>
  </si>
  <si>
    <r>
      <t xml:space="preserve">Προτεινόμενη Λιανική Τιμή
</t>
    </r>
    <r>
      <rPr>
        <b/>
        <sz val="12"/>
        <color theme="1"/>
        <rFont val="Opel Sans Condensed"/>
        <family val="2"/>
        <charset val="161"/>
      </rPr>
      <t xml:space="preserve">ΧΩΡΙΣ </t>
    </r>
    <r>
      <rPr>
        <b/>
        <sz val="12"/>
        <color theme="1"/>
        <rFont val="Opel Sans Condensed"/>
        <family val="2"/>
      </rPr>
      <t>Φόρους</t>
    </r>
  </si>
  <si>
    <r>
      <t xml:space="preserve">Ταπετσαρία ύφασμα/Morrocana, Jet Black, που περιλαμβάνει:
</t>
    </r>
    <r>
      <rPr>
        <sz val="25"/>
        <color rgb="FF3333FF"/>
        <rFont val="Opel Sans Condensed"/>
        <family val="2"/>
        <charset val="161"/>
      </rPr>
      <t xml:space="preserve">- Sport καθίσματα εμπρός (AE4)   </t>
    </r>
    <r>
      <rPr>
        <sz val="25"/>
        <rFont val="Opel Sans Condensed"/>
        <family val="2"/>
        <charset val="161"/>
      </rPr>
      <t xml:space="preserve">
- </t>
    </r>
    <r>
      <rPr>
        <sz val="25"/>
        <color rgb="FF3333FF"/>
        <rFont val="Opel Sans Condensed"/>
        <family val="2"/>
        <charset val="161"/>
      </rPr>
      <t>Ρύθμιση καθίσματος οδηγού AGR/συνοδηγού 8/4 κατευθύνσεων (AH4/AG6)
- Προέκταση μαξιλαριού βάσης καθίσματος οδηγού (AHC) 
- Ηλεκτρική οσφυΐκή υποστήριξη καθίσματος οδηγού 4 θέσεων (AVK)</t>
    </r>
  </si>
  <si>
    <r>
      <t xml:space="preserve">Δερμάτινη ταπετσαρία, Jet Black, που περιλαμβάνει:
</t>
    </r>
    <r>
      <rPr>
        <sz val="25"/>
        <color rgb="FF3333FF"/>
        <rFont val="Opel Sans Condensed"/>
        <family val="2"/>
        <charset val="161"/>
      </rPr>
      <t xml:space="preserve">- Sport καθίσματα εμπρός (AE4) 
- Ηλεκτρική ρύθμιση εμπρός καθισμάτων 8 θέσεων (AE8)  </t>
    </r>
    <r>
      <rPr>
        <sz val="25"/>
        <rFont val="Opel Sans Condensed"/>
        <family val="2"/>
        <charset val="161"/>
      </rPr>
      <t xml:space="preserve">
- </t>
    </r>
    <r>
      <rPr>
        <sz val="25"/>
        <color rgb="FF3333FF"/>
        <rFont val="Opel Sans Condensed"/>
        <family val="2"/>
        <charset val="161"/>
      </rPr>
      <t>Ρύθμιση καθίσματος συνοδηγού AGR 6 κατευθύνσεων (A53)
- Αεριζόμενα καθίσματα οδηγού/συνοδηγού (KU1 / KU3)
- Προέκταση μαξιλαριού βάσης καθίσματος οδηγού / συνοδηγού (AHC / AHF) 
- Ηλεκτρική οσφυΐκή υποστήριξη καθίσματος οδηγού/ συνοδηγού 4 / 4 θέσεων (AVK / AVU)
- Εσωτερικός φωτισμός - Κεντρική κονσόλα &amp; εμπρός θύρες (C70)
- Winter pack 1 (2EB) με Θερμαινόμενα καθίσματα εμπρός (KA1) &amp; Θερμαινόμενο τιμόνι (UVD)</t>
    </r>
  </si>
  <si>
    <r>
      <t xml:space="preserve">Ταπετσαρία ύφασμα/Morrocana, Jet Black, που περιλαμβάνει:
</t>
    </r>
    <r>
      <rPr>
        <sz val="25"/>
        <color rgb="FF3333FF"/>
        <rFont val="Opel Sans Condensed"/>
        <family val="2"/>
        <charset val="161"/>
      </rPr>
      <t xml:space="preserve">- Sport καθίσματα εμπρός (AE4)   </t>
    </r>
    <r>
      <rPr>
        <sz val="25"/>
        <rFont val="Opel Sans Condensed"/>
        <family val="2"/>
        <charset val="161"/>
      </rPr>
      <t xml:space="preserve">
- </t>
    </r>
    <r>
      <rPr>
        <sz val="25"/>
        <color rgb="FF3333FF"/>
        <rFont val="Opel Sans Condensed"/>
        <family val="2"/>
        <charset val="161"/>
      </rPr>
      <t>Ρύθμιση καθίσματος οδηγού AGR/συνοδηγού  AGR 8/4 κατευθύνσεων (AH4/AG6)
- Προέκταση μαξιλαριού βάσης καθίσματος οδηγού (AHC) 
- Ηλεκτρική οσφυΐκή υποστήριξη καθίσματος οδηγού 4 θέσεων (AVK)</t>
    </r>
  </si>
  <si>
    <r>
      <t xml:space="preserve">Ταπετσαρία ύφασμα/Morrocana, Jet Black/Mid Atmosphere, που περιλαμβάνει:
</t>
    </r>
    <r>
      <rPr>
        <sz val="25"/>
        <color rgb="FF3333FF"/>
        <rFont val="Opel Sans Condensed"/>
        <family val="2"/>
        <charset val="161"/>
      </rPr>
      <t xml:space="preserve">- Sport καθίσματα εμπρός (AE4)   </t>
    </r>
    <r>
      <rPr>
        <sz val="25"/>
        <rFont val="Opel Sans Condensed"/>
        <family val="2"/>
        <charset val="161"/>
      </rPr>
      <t xml:space="preserve">
- </t>
    </r>
    <r>
      <rPr>
        <sz val="25"/>
        <color rgb="FF3333FF"/>
        <rFont val="Opel Sans Condensed"/>
        <family val="2"/>
        <charset val="161"/>
      </rPr>
      <t>Ρύθμιση καθίσματος οδηγού AGR /συνοδηγού AGR 8/6 κατευθύνσεων (AH4/A53)
- Προέκταση μαξιλαριού βάσης καθίσματος οδηγού / συνοδηγού (AHC / AHF) 
- Ηλεκτρική οσφυΐκή υποστήριξη καθίσματος οδηγού 4 / 4 θέσεων (AVK / AVU)</t>
    </r>
  </si>
  <si>
    <r>
      <t xml:space="preserve">Δερμάτινη ταπετσαρία, Jet Black, που περιλαμβάνει:
</t>
    </r>
    <r>
      <rPr>
        <sz val="25"/>
        <color rgb="FF3333FF"/>
        <rFont val="Opel Sans Condensed"/>
        <family val="2"/>
        <charset val="161"/>
      </rPr>
      <t xml:space="preserve">- Sport καθίσματα εμπρός (AE4) 
- Ηλεκτρική ρύθμιση εμπρός καθισμάτων 8 θέσεων (AE8)  </t>
    </r>
    <r>
      <rPr>
        <sz val="25"/>
        <rFont val="Opel Sans Condensed"/>
        <family val="2"/>
        <charset val="161"/>
      </rPr>
      <t xml:space="preserve">
- </t>
    </r>
    <r>
      <rPr>
        <sz val="25"/>
        <color rgb="FF3333FF"/>
        <rFont val="Opel Sans Condensed"/>
        <family val="2"/>
        <charset val="161"/>
      </rPr>
      <t>Ρύθμιση καθίσματος συνοδηγού AGR 6 κατευθύνσεων (A53)
- Αεριζόμενα καθίσματα οδηγού/συνοδηγού (KU1 / KU3)
- Προέκταση μαξιλαριού βάσης καθίσματος οδηγού / συνοδηγού (AHC / AHF) 
- Ηλεκτρική οσφυΐκή υποστήριξη καθίσματος οδηγού/ συνοδηγού 4 / 4 θέσεων (AVK / AVU)
- Winter pack 1 (2EB) με Θερμαινόμενα καθίσματα εμπρός (KA1) &amp; Θερμαινόμενο τιμόνι (UVD)</t>
    </r>
  </si>
  <si>
    <r>
      <t xml:space="preserve">Οροφή &amp; εξωτερικοί καθρέπτες σε Μαύρο </t>
    </r>
    <r>
      <rPr>
        <sz val="25"/>
        <color rgb="FFFF0000"/>
        <rFont val="Opel Sans Condensed"/>
        <family val="2"/>
        <charset val="161"/>
      </rPr>
      <t>(όχι με G7ο &amp; GFH)</t>
    </r>
  </si>
  <si>
    <r>
      <t xml:space="preserve">Συστήματα Ενημέρωσης/Ψυχαγωγίας </t>
    </r>
    <r>
      <rPr>
        <b/>
        <vertAlign val="superscript"/>
        <sz val="25"/>
        <color theme="1"/>
        <rFont val="Opel Sans Condensed"/>
        <family val="2"/>
        <charset val="161"/>
      </rPr>
      <t>(2)</t>
    </r>
  </si>
  <si>
    <r>
      <t>R 4.0 IntelliLink, BT</t>
    </r>
    <r>
      <rPr>
        <vertAlign val="superscript"/>
        <sz val="25"/>
        <rFont val="Opel Sans Condensed"/>
        <family val="2"/>
        <charset val="161"/>
      </rPr>
      <t>1</t>
    </r>
    <r>
      <rPr>
        <sz val="25"/>
        <rFont val="Opel Sans Condensed"/>
        <family val="2"/>
        <charset val="161"/>
      </rPr>
      <t>, Radio, με έγχρωμη οθόνη αφής 7"</t>
    </r>
  </si>
  <si>
    <r>
      <t>Navi 5.0 IntelliLink, BT</t>
    </r>
    <r>
      <rPr>
        <vertAlign val="superscript"/>
        <sz val="25"/>
        <rFont val="Opel Sans Condensed"/>
        <family val="2"/>
        <charset val="161"/>
      </rPr>
      <t>1</t>
    </r>
    <r>
      <rPr>
        <sz val="25"/>
        <rFont val="Opel Sans Condensed"/>
        <family val="2"/>
        <charset val="161"/>
      </rPr>
      <t>, Radio, με έγχρωμη οθόνη αφής 8"</t>
    </r>
  </si>
  <si>
    <r>
      <t xml:space="preserve">Σύστημα εισόδου χωρίς κλειδί Open &amp; Start (PEPS), με:
</t>
    </r>
    <r>
      <rPr>
        <b/>
        <sz val="25"/>
        <color rgb="FF3333FF"/>
        <rFont val="Opel Sans Condensed"/>
        <family val="2"/>
        <charset val="161"/>
      </rPr>
      <t>- Διακοσμητικό χρωμίου εξωτερικών χειρολαβών θυρών (D7A)
- Ηλεκτρικό άνοιγμα πόρτας χώρου αποσκευών (TC2)</t>
    </r>
  </si>
  <si>
    <r>
      <t xml:space="preserve">Park &amp; Go Pack 1, με:
</t>
    </r>
    <r>
      <rPr>
        <b/>
        <sz val="25"/>
        <color rgb="FF3333FF"/>
        <rFont val="Opel Sans Condensed"/>
        <family val="2"/>
        <charset val="161"/>
      </rPr>
      <t>- Ηλεκτρικά αναδιπλούμενους εξωτερικούς καθρέπτες, με puddle light (DXJ)
- Αισθητήρες παρκαρίσματος εμπρός/πίσω (UD5)</t>
    </r>
  </si>
  <si>
    <r>
      <t xml:space="preserve">Park &amp; Go Pack 3, με:
</t>
    </r>
    <r>
      <rPr>
        <b/>
        <sz val="25"/>
        <color rgb="FF3333FF"/>
        <rFont val="Opel Sans Condensed"/>
        <family val="2"/>
        <charset val="161"/>
      </rPr>
      <t>- Ηλεκτρικά αναδιπλούμενους εξωτερικούς καθρέπτες, με puddle light (DXJ)
- Προειδοποίηση Τυφλού Σημείου (UDQ)
- Προηγμένο Σύστημα Υποβοηθήσης Παρκαρίσματος (UFQ)
- Κάμερα Οπισθοπορείας 360</t>
    </r>
    <r>
      <rPr>
        <b/>
        <vertAlign val="superscript"/>
        <sz val="25"/>
        <color rgb="FF3333FF"/>
        <rFont val="Opel Sans Condensed"/>
        <family val="2"/>
        <charset val="161"/>
      </rPr>
      <t>ο</t>
    </r>
    <r>
      <rPr>
        <b/>
        <sz val="25"/>
        <color rgb="FF3333FF"/>
        <rFont val="Opel Sans Condensed"/>
        <family val="2"/>
        <charset val="161"/>
      </rPr>
      <t xml:space="preserve"> (UVΗ)
- Navi 5.0 IntelliLink (I06)</t>
    </r>
  </si>
  <si>
    <r>
      <t xml:space="preserve">Προβολείς Πλήρους Λειτουργίας LED, με:
</t>
    </r>
    <r>
      <rPr>
        <b/>
        <sz val="25"/>
        <color rgb="FF3333FF"/>
        <rFont val="Opel Sans Condensed"/>
        <family val="2"/>
        <charset val="161"/>
      </rPr>
      <t>- Προβολείς LED (T4L) 
- Αυτόματη λειτουργία μεγάλης σκάλας προβολέων (TQ5)</t>
    </r>
  </si>
  <si>
    <r>
      <t xml:space="preserve">Sight &amp; Light Pack, με:
</t>
    </r>
    <r>
      <rPr>
        <b/>
        <sz val="25"/>
        <color rgb="FF3333FF"/>
        <rFont val="Opel Sans Condensed"/>
        <family val="2"/>
        <charset val="161"/>
      </rPr>
      <t>- Αισθητήρα βροχής (CE1)
- Hλεκτροχρωματικό εσωτερικό καθρέπτη (DD8)
- Αυτόματη λειτουργία μεγάλης σκάλας προβολέων (TQ5)
- Αυτόματη ενεργοποίηση φώτων (T83)</t>
    </r>
  </si>
  <si>
    <r>
      <t xml:space="preserve">Safety Pack, με:
</t>
    </r>
    <r>
      <rPr>
        <b/>
        <sz val="25"/>
        <color rgb="FF3333FF"/>
        <rFont val="Opel Sans Condensed"/>
        <family val="2"/>
        <charset val="161"/>
      </rPr>
      <t>- Σύστημα Αναγνώρισης Κόπωσης Οδηγού (AHM)
- Σύστημα Αναγνώρισης Επικείμενης Σύγκρουσης  (UEU)
- Αυτόματο Φρενάρισμα Έκτακτης Ανάγκης (UGN)
- Σύστημα Υποβοήθησης Διατήρησης στη Λωρίδα Κυκλοφορίας (UHX)</t>
    </r>
  </si>
  <si>
    <r>
      <t xml:space="preserve">All Road Pack, με:
</t>
    </r>
    <r>
      <rPr>
        <b/>
        <sz val="25"/>
        <color rgb="FF3333FF"/>
        <rFont val="Opel Sans Condensed"/>
        <family val="2"/>
        <charset val="161"/>
      </rPr>
      <t>- Grip Control (H4H)
- Ζάντες αλουμινίου 7.5J x 18, σχεδίασης 5-Y, Diamond cut (RSZ)
- Προειδοποίηση παρέκκλισης από λωρίδα κυκλοφορίας  (UFL), X-Cite &amp; X-Plore
- Υποβοήθηση στη λωρίδα κυκλοφορίας (UHX), X-Clusive</t>
    </r>
  </si>
  <si>
    <r>
      <t xml:space="preserve">Versatility Pack, που περιλαμβάνει:   
</t>
    </r>
    <r>
      <rPr>
        <b/>
        <sz val="25"/>
        <color rgb="FF3333FF"/>
        <rFont val="Opel Sans Condensed"/>
        <family val="2"/>
        <charset val="161"/>
      </rPr>
      <t>Διαιρούμενο, αναδιπλούμενο πίσω κάθισμα, με υποβραχιόνιο (WD9)
Προσαρμοζόμενο πάτωμα χώρου αποσκευών - 2 θέσεις (D7Ε)
Φωτισμός χώρου αποσκευών (U25)</t>
    </r>
  </si>
  <si>
    <r>
      <t xml:space="preserve">Πρίζα 12V, με:
</t>
    </r>
    <r>
      <rPr>
        <b/>
        <sz val="25"/>
        <color rgb="FF3333FF"/>
        <rFont val="Opel Sans Condensed"/>
        <family val="2"/>
        <charset val="161"/>
      </rPr>
      <t>- Πρίζα 12V, χώρου αποσκευών (KC8)
- Πρίζα 12V,  δεύτερης σειράς καθισμάτων (KC7)</t>
    </r>
  </si>
  <si>
    <r>
      <t xml:space="preserve">Πρίζα 230V, με:
</t>
    </r>
    <r>
      <rPr>
        <b/>
        <sz val="25"/>
        <color rgb="FF3333FF"/>
        <rFont val="Opel Sans Condensed"/>
        <family val="2"/>
        <charset val="161"/>
      </rPr>
      <t>- Πρίζα 12V, χώρου αποσκευών (KC8)
- Πρίζα 230V,  δεύτερης σειράς καθισμάτων (Ki7)</t>
    </r>
  </si>
  <si>
    <r>
      <rPr>
        <b/>
        <vertAlign val="superscript"/>
        <sz val="18"/>
        <rFont val="Opel Sans Condensed"/>
        <family val="2"/>
        <charset val="161"/>
      </rPr>
      <t>(1)</t>
    </r>
    <r>
      <rPr>
        <b/>
        <sz val="18"/>
        <rFont val="Opel Sans Condensed"/>
        <family val="2"/>
        <charset val="161"/>
      </rPr>
      <t xml:space="preserve">   Λόγω πληθώρας διαθέσιμων κινητών τηλεφώνων, δεν μπορεί να εξασφαλιστεί η συμβατότητα με όλα και συνεπώς δεν υποστηρίζονται όλες οι λειτουργίες από όλα τα κινητά τηλέφωνα.</t>
    </r>
  </si>
  <si>
    <r>
      <rPr>
        <u/>
        <sz val="20"/>
        <color theme="1"/>
        <rFont val="Opel Sans Condensed"/>
        <family val="2"/>
        <charset val="161"/>
      </rPr>
      <t>Σημειώσεις:</t>
    </r>
    <r>
      <rPr>
        <sz val="20"/>
        <color theme="1"/>
        <rFont val="Opel Sans Condensed"/>
        <family val="2"/>
        <charset val="161"/>
      </rPr>
      <t xml:space="preserve">
1. Οι λιανικές τιμές με φόρους που αναφέρονται στον παρόντα τιμοκατάλογο, βασίζονται στις ανώτατες προτεινόμενες τιμές πώλησης προ φόρων (δηλ. χωρίς ΦΠΑ και τέλος ταξινόμησης, βλ. ανάλυση τιμών 3, 4) - κάθε Διανομέας προσδιορίζει κατά την απόλυτη διακριτική του ευχέρεια την τελική λιανική τιμή για κάθε μοντέλο αυτοκινήτου, με βάση τη συγκεκριμένη εμπορική συναλλαγή και την ισχύουσα εμπορική / πιστωτική πολιτική του Διανομέα.
2. Οι τελικές λιανικές τιμές με φόρους ενδέχεται να διαφέρουν από αυτές που αναγράφονται στον παρόντα τιμοκατάλογο καθώς διαμορφώνονται ανάλογα με το συντελεστή τέλους ταξινόμησης στον οποίο εμπίπτει η τελική συνολική τιμή προ φόρων (όπως προκύπτει από το άθροισμα των τιμών προ φόρων του μοντέλου και του προαιρετικού εξοπλισμού).
3 . Οι τιμές με φόρους του προαιρετικού εξοπλισμού είναι ενδεικτικές καθώς έχουν υπολογιστεί με ένα μέσο συντελεστή τέλους ταξινόμησης και άρα ενδέχεται να διαφέρουν από αυτές που αναγράφονται στον παρόντα τιμοκατάλογο.
4. Oι λιανικές τιμές συμπεριλαμβάνουν έξοδα μεταφοράς έως τις εγκαταστάσεις των Διανομέων ή τον πλησιέστερο λιμένα της ενδοχώρας -  ΔΕΝ συμπεριλαμβάνουν έξοδα ταξινόμησης &amp; τέλη κυκλοφορίας.
5.  O εξοπλισμός, οι τιμές και τα τεχνικά χαρακτηριστικά  μπορούν να μεταβληθούν από τον κατασκευαστή χωρίς προηγούμενη ειδοποίηση.</t>
    </r>
  </si>
  <si>
    <r>
      <t xml:space="preserve">Χρωμιωμένες ράγες οροφής. </t>
    </r>
    <r>
      <rPr>
        <sz val="25"/>
        <color rgb="FFFF0000"/>
        <rFont val="Opel Sans Condensed"/>
        <family val="2"/>
        <charset val="161"/>
      </rPr>
      <t>Όχι με Ηλιοροφή (CFD)</t>
    </r>
  </si>
  <si>
    <r>
      <t xml:space="preserve">Μεταλλικά χρώματα (G4i, G4o, G7o, G8o, GFH). </t>
    </r>
    <r>
      <rPr>
        <sz val="25"/>
        <color rgb="FFFF0000"/>
        <rFont val="Opel Sans Condensed"/>
        <family val="2"/>
        <charset val="161"/>
      </rPr>
      <t>G7o &amp; GFH όχι με 41T</t>
    </r>
  </si>
  <si>
    <r>
      <t xml:space="preserve">Ζάντες αλουμινίου 7.5J x 18, 5 ακτίνων, Diamond cut, Technical Grey
ελαστικά 225/55 R18 98V (QRE). </t>
    </r>
    <r>
      <rPr>
        <sz val="25"/>
        <color rgb="FFFF0000"/>
        <rFont val="Opel Sans Condensed"/>
        <family val="2"/>
        <charset val="161"/>
      </rPr>
      <t>Όχι με All Road Pack (PS4)</t>
    </r>
  </si>
  <si>
    <r>
      <t xml:space="preserve">Ζάντες αλουμινίου 7.5J x 18, 5 ακτίνων, Diamond cut, Μαύρες
ελαστικά 225/55 R18 98V (QRE). </t>
    </r>
    <r>
      <rPr>
        <sz val="25"/>
        <color rgb="FFFF0000"/>
        <rFont val="Opel Sans Condensed"/>
        <family val="2"/>
        <charset val="161"/>
      </rPr>
      <t>Όχι με All Road Pack (PS4)</t>
    </r>
  </si>
  <si>
    <r>
      <t xml:space="preserve">Ζάντες αλουμινίου 7.5J x 19, 5 διπλών ακτίνων , Diamond cut
ελαστικά 235/50 R19 99V (QRF). </t>
    </r>
    <r>
      <rPr>
        <sz val="25"/>
        <color rgb="FFFF0000"/>
        <rFont val="Opel Sans Condensed"/>
        <family val="2"/>
        <charset val="161"/>
      </rPr>
      <t>Όχι με All Road Pack (PS4)</t>
    </r>
  </si>
  <si>
    <r>
      <t xml:space="preserve">CD Player, MP3. </t>
    </r>
    <r>
      <rPr>
        <sz val="25"/>
        <color rgb="FFFF0000"/>
        <rFont val="Opel Sans Condensed"/>
        <family val="2"/>
        <charset val="161"/>
      </rPr>
      <t>Στην έκδοση X-Cite μόνο με IO6</t>
    </r>
  </si>
  <si>
    <r>
      <t xml:space="preserve">Θήκες στις πλάτες των εμπρός καθισμάτων . </t>
    </r>
    <r>
      <rPr>
        <b/>
        <sz val="25"/>
        <color rgb="FFFF0000"/>
        <rFont val="Opel Sans Condensed"/>
        <family val="2"/>
        <charset val="161"/>
      </rPr>
      <t>X-Cite std μόνο με TATL, X-Plore std μόνο με TATL, TATM</t>
    </r>
  </si>
  <si>
    <r>
      <t xml:space="preserve">Προσαρμοζόμενο σύστημα διατήρησης σταθερής ταχύτητας (Adaptive Cruise Control). </t>
    </r>
    <r>
      <rPr>
        <b/>
        <sz val="25"/>
        <color rgb="FFFF0000"/>
        <rFont val="Opel Sans Condensed"/>
        <family val="2"/>
        <charset val="161"/>
      </rPr>
      <t>Μόνο με 1.6 ΑΤ</t>
    </r>
  </si>
  <si>
    <r>
      <t xml:space="preserve">Πανοραμική ηλιοροφή. </t>
    </r>
    <r>
      <rPr>
        <b/>
        <sz val="25"/>
        <color rgb="FFFF0000"/>
        <rFont val="Opel Sans Condensed"/>
        <family val="2"/>
        <charset val="161"/>
      </rPr>
      <t>Όχι με ράγες οροφής (VGA)</t>
    </r>
  </si>
  <si>
    <t>Ταπετσαρία ύφασμα/Morrocana, Jet Black, που περιλαμβάνει:
- Sport καθίσματα εμπρός (AE4)   
- Ρύθμιση καθίσματος οδηγού AGR/συνοδηγού 8/4 κατευθύνσεων (AH4/AG6)
- Προέκταση μαξιλαριού βάσης καθίσματος οδηγού (AHC) 
- Ηλεκτρική οσφυΐκή υποστήριξη καθίσματος οδηγού 4 θέσεων (AVK)</t>
  </si>
  <si>
    <t>Δερμάτινη ταπετσαρία, Jet Black, που περιλαμβάνει:
- Sport καθίσματα εμπρός (AE4) 
- Ηλεκτρική ρύθμιση εμπρός καθισμάτων 8 θέσεων (AE8)  
- Ρύθμιση καθίσματος συνοδηγού AGR 6 κατευθύνσεων (A53)
- Αεριζόμενα καθίσματα οδηγού/συνοδηγού (KU1 / KU3)
- Προέκταση μαξιλαριού βάσης καθίσματος οδηγού / συνοδηγού (AHC / AHF) 
- Ηλεκτρική οσφυΐκή υποστήριξη καθίσματος οδηγού/ συνοδηγού 4 / 4 θέσεων (AVK / AVU)
- Εσωτερικός φωτισμός - Κεντρική κονσόλα &amp; εμπρός θύρες (C70)
- Winter pack 1 (2EB) με Θερμαινόμενα καθίσματα εμπρός (KA1) &amp; Θερμαινόμενο τιμόνι (UVD)</t>
  </si>
  <si>
    <t>Ταπετσαρία ύφασμα/Morrocana, Jet Black, που περιλαμβάνει:
- Sport καθίσματα εμπρός (AE4)   
- Ρύθμιση καθίσματος οδηγού AGR/συνοδηγού  AGR 8/4 κατευθύνσεων (AH4/AG6)
- Προέκταση μαξιλαριού βάσης καθίσματος οδηγού (AHC) 
- Ηλεκτρική οσφυΐκή υποστήριξη καθίσματος οδηγού 4 θέσεων (AVK)</t>
  </si>
  <si>
    <t>Ταπετσαρία ύφασμα/Morrocana, Jet Black/Mid Atmosphere, που περιλαμβάνει:
- Sport καθίσματα εμπρός (AE4)   
- Ρύθμιση καθίσματος οδηγού AGR /συνοδηγού AGR 8/6 κατευθύνσεων (AH4/A53)
- Προέκταση μαξιλαριού βάσης καθίσματος οδηγού / συνοδηγού (AHC / AHF) 
- Ηλεκτρική οσφυΐκή υποστήριξη καθίσματος οδηγού 4 / 4 θέσεων (AVK / AVU)</t>
  </si>
  <si>
    <t>Δερμάτινη ταπετσαρία, Jet Black, που περιλαμβάνει:
- Sport καθίσματα εμπρός (AE4) 
- Ηλεκτρική ρύθμιση εμπρός καθισμάτων 8 θέσεων (AE8)  
- Ρύθμιση καθίσματος συνοδηγού AGR 6 κατευθύνσεων (A53)
- Αεριζόμενα καθίσματα οδηγού/συνοδηγού (KU1 / KU3)
- Προέκταση μαξιλαριού βάσης καθίσματος οδηγού / συνοδηγού (AHC / AHF) 
- Ηλεκτρική οσφυΐκή υποστήριξη καθίσματος οδηγού/ συνοδηγού 4 / 4 θέσεων (AVK / AVU)
- Winter pack 1 (2EB) με Θερμαινόμενα καθίσματα εμπρός (KA1) &amp; Θερμαινόμενο τιμόνι (UVD)</t>
  </si>
  <si>
    <t>Χρωμιωμένες ράγες οροφής. Όχι με Ηλιοροφή (CFD)</t>
  </si>
  <si>
    <t>Μεταλλικά χρώματα (G4i, G4o, G7o, G8o, GFH). G7o &amp; GFH όχι με 41T</t>
  </si>
  <si>
    <t>Οροφή &amp; εξωτερικοί καθρέπτες σε Μαύρο (όχι με G7ο &amp; GFH)</t>
  </si>
  <si>
    <t>Ζάντες αλουμινίου 7.5J x 19, 5 διπλών ακτίνων , Diamond cut
ελαστικά 235/50 R19 99V (QRF). Όχι με All Road Pack (PS4)</t>
  </si>
  <si>
    <t>Navi 5.0 IntelliLink, BT1, Radio, με έγχρωμη οθόνη αφής 8"</t>
  </si>
  <si>
    <t>CD Player, MP3. Στην έκδοση X-Cite μόνο με IO6</t>
  </si>
  <si>
    <t>Park &amp; Go Pack 1, με:
- Ηλεκτρικά αναδιπλούμενους εξωτερικούς καθρέπτες, με puddle light (DXJ)
- Αισθητήρες παρκαρίσματος εμπρός/πίσω (UD5)</t>
  </si>
  <si>
    <t>Park &amp; Go Pack 3, με:
- Ηλεκτρικά αναδιπλούμενους εξωτερικούς καθρέπτες, με puddle light (DXJ)
- Προειδοποίηση Τυφλού Σημείου (UDQ)
- Προηγμένο Σύστημα Υποβοηθήσης Παρκαρίσματος (UFQ)
- Κάμερα Οπισθοπορείας 360ο (UVΗ)
- Navi 5.0 IntelliLink (I06)</t>
  </si>
  <si>
    <t>Προβολείς Πλήρους Λειτουργίας LED, με:
- Προβολείς LED (T4L) 
- Αυτόματη λειτουργία μεγάλης σκάλας προβολέων (TQ5)</t>
  </si>
  <si>
    <t>Safety Pack, με:
- Σύστημα Αναγνώρισης Κόπωσης Οδηγού (AHM)
- Σύστημα Αναγνώρισης Επικείμενης Σύγκρουσης  (UEU)
- Αυτόματο Φρενάρισμα Έκτακτης Ανάγκης (UGN)
- Σύστημα Υποβοήθησης Διατήρησης στη Λωρίδα Κυκλοφορίας (UHX)</t>
  </si>
  <si>
    <t>All Road Pack, με:
- Grip Control (H4H)
- Ζάντες αλουμινίου 7.5J x 18, σχεδίασης 5-Y, Diamond cut (RSZ)
- Προειδοποίηση παρέκκλισης από λωρίδα κυκλοφορίας  (UFL), X-Cite &amp; X-Plore
- Υποβοήθηση στη λωρίδα κυκλοφορίας (UHX), X-Clusive</t>
  </si>
  <si>
    <t>Προσαρμοζόμενο σύστημα διατήρησης σταθερής ταχύτητας (Adaptive Cruise Control). Μόνο με 1.6 ΑΤ</t>
  </si>
  <si>
    <t>Versatility Pack, που περιλαμβάνει:   
Διαιρούμενο, αναδιπλούμενο πίσω κάθισμα, με υποβραχιόνιο (WD9)
Προσαρμοζόμενο πάτωμα χώρου αποσκευών - 2 θέσεις (D7Ε)
Φωτισμός χώρου αποσκευών (U25)</t>
  </si>
  <si>
    <t>Πανοραμική ηλιοροφή. Όχι με ράγες οροφής (VGA)</t>
  </si>
  <si>
    <t>Πρίζα 12V, με:
- Πρίζα 12V, χώρου αποσκευών (KC8)
- Πρίζα 12V,  δεύτερης σειράς καθισμάτων (KC7)</t>
  </si>
  <si>
    <t>Πρίζα 230V, με:
- Πρίζα 12V, χώρου αποσκευών (KC8)
- Πρίζα 230V,  δεύτερης σειράς καθισμάτων (Ki7)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</si>
</sst>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quot;$&quot;* #,##0_);_(&quot;$&quot;* \(#,##0\);_(&quot;$&quot;* &quot;-&quot;_);_(@_)"/>
    <numFmt numFmtId="165" formatCode="_(&quot;$&quot;* #,##0.00_);_(&quot;$&quot;* \(#,##0.00\);_(&quot;$&quot;* &quot;-&quot;??_);_(@_)"/>
    <numFmt numFmtId="166" formatCode="_-* #,##0_-;\-* #,##0_-;_-* &quot;-&quot;_-;_-@_-"/>
    <numFmt numFmtId="167" formatCode="_-* #,##0.00_-;\-* #,##0.00_-;_-* &quot;-&quot;??_-;_-@_-"/>
    <numFmt numFmtId="168" formatCode="#,##0.00_ _€"/>
    <numFmt numFmtId="169" formatCode="[$€-2]\ #,##0"/>
    <numFmt numFmtId="170" formatCode="&quot;R$&quot;\ #,##0_);[Red]\(&quot;R$&quot;\ #,##0\)"/>
    <numFmt numFmtId="171" formatCode="&quot;R$&quot;\ #,##0.00_);[Red]\(&quot;R$&quot;\ #,##0.00\)"/>
    <numFmt numFmtId="172" formatCode="#,##0\ [$€-408]"/>
    <numFmt numFmtId="173" formatCode="[$-408]d\ mmmm\ yyyy;@"/>
    <numFmt numFmtId="174" formatCode="#,##0.00\ [$€-408]"/>
    <numFmt numFmtId="175" formatCode="#,##0\ [$€-1]"/>
    <numFmt numFmtId="176" formatCode="0.0"/>
    <numFmt numFmtId="177" formatCode="General_)"/>
  </numFmts>
  <fonts count="103" x14ac:knownFonts="1">
    <font>
      <sz val="10"/>
      <name val="Verdana"/>
    </font>
    <font>
      <sz val="11"/>
      <color theme="1"/>
      <name val="Calibri"/>
      <family val="2"/>
      <charset val="161"/>
      <scheme val="minor"/>
    </font>
    <font>
      <sz val="11"/>
      <color theme="1"/>
      <name val="Calibri"/>
      <family val="2"/>
      <charset val="161"/>
      <scheme val="minor"/>
    </font>
    <font>
      <b/>
      <sz val="10"/>
      <name val="Verdana"/>
      <family val="2"/>
    </font>
    <font>
      <sz val="10"/>
      <name val="Verdana"/>
      <family val="2"/>
    </font>
    <font>
      <sz val="8"/>
      <name val="Opel Sans Bold"/>
    </font>
    <font>
      <sz val="10"/>
      <name val="Opel Sans"/>
      <family val="2"/>
    </font>
    <font>
      <sz val="10"/>
      <name val="Arial"/>
      <family val="2"/>
    </font>
    <font>
      <sz val="11"/>
      <name val="돋움"/>
      <family val="3"/>
    </font>
    <font>
      <sz val="10"/>
      <name val="Arial"/>
      <family val="2"/>
      <charset val="161"/>
    </font>
    <font>
      <i/>
      <sz val="10"/>
      <name val="Helv"/>
    </font>
    <font>
      <sz val="10"/>
      <name val="Arial"/>
      <family val="2"/>
    </font>
    <font>
      <sz val="10"/>
      <name val="MS Sans Serif"/>
      <family val="2"/>
    </font>
    <font>
      <sz val="10"/>
      <name val="Helv"/>
    </font>
    <font>
      <sz val="10"/>
      <color theme="1"/>
      <name val="Opel Sans"/>
      <family val="2"/>
    </font>
    <font>
      <sz val="10"/>
      <name val="Verdana"/>
      <family val="2"/>
      <charset val="161"/>
    </font>
    <font>
      <b/>
      <sz val="16"/>
      <color theme="1"/>
      <name val="Opel Sans"/>
      <family val="2"/>
    </font>
    <font>
      <sz val="10"/>
      <name val="Opel Sans Condensed"/>
      <family val="2"/>
      <charset val="161"/>
    </font>
    <font>
      <sz val="12"/>
      <name val="Opel Sans Condensed"/>
      <family val="2"/>
      <charset val="161"/>
    </font>
    <font>
      <sz val="11"/>
      <color theme="1"/>
      <name val="Opel Sans Condensed"/>
      <family val="2"/>
      <charset val="161"/>
    </font>
    <font>
      <b/>
      <sz val="16"/>
      <name val="Opel Sans Condensed"/>
      <family val="2"/>
      <charset val="161"/>
    </font>
    <font>
      <sz val="16"/>
      <name val="Opel Sans Condensed"/>
      <family val="2"/>
      <charset val="161"/>
    </font>
    <font>
      <b/>
      <sz val="20"/>
      <color theme="1"/>
      <name val="Opel Sans Condensed"/>
      <family val="2"/>
      <charset val="161"/>
    </font>
    <font>
      <b/>
      <sz val="25"/>
      <color theme="1"/>
      <name val="Opel Sans Condensed"/>
      <family val="2"/>
    </font>
    <font>
      <sz val="25"/>
      <name val="Opel Sans Condensed"/>
      <family val="2"/>
    </font>
    <font>
      <b/>
      <sz val="25"/>
      <name val="Opel Sans Condensed"/>
      <family val="2"/>
    </font>
    <font>
      <sz val="18"/>
      <name val="Opel Sans Condensed"/>
      <family val="2"/>
      <charset val="161"/>
    </font>
    <font>
      <sz val="25"/>
      <color indexed="10"/>
      <name val="Opel Sans Condensed"/>
      <family val="2"/>
    </font>
    <font>
      <i/>
      <sz val="25"/>
      <name val="Opel Sans Condensed"/>
      <family val="2"/>
    </font>
    <font>
      <sz val="13"/>
      <name val="Opel Sans Condensed"/>
      <family val="2"/>
      <charset val="161"/>
    </font>
    <font>
      <sz val="25"/>
      <color indexed="12"/>
      <name val="Opel Sans Condensed"/>
      <family val="2"/>
    </font>
    <font>
      <b/>
      <sz val="20"/>
      <name val="Opel Sans Condensed"/>
      <family val="2"/>
      <charset val="161"/>
    </font>
    <font>
      <sz val="25"/>
      <color theme="2" tint="-0.499984740745262"/>
      <name val="Opel Sans Condensed"/>
      <family val="2"/>
    </font>
    <font>
      <sz val="20"/>
      <color indexed="12"/>
      <name val="Opel Sans Condensed"/>
      <family val="2"/>
    </font>
    <font>
      <b/>
      <sz val="18"/>
      <color theme="1"/>
      <name val="Opel Sans Condensed"/>
      <family val="2"/>
    </font>
    <font>
      <b/>
      <sz val="18"/>
      <color theme="1"/>
      <name val="Opel Sans Condensed"/>
      <family val="2"/>
      <charset val="161"/>
    </font>
    <font>
      <b/>
      <sz val="12"/>
      <name val="Opel Sans Condensed"/>
      <family val="2"/>
    </font>
    <font>
      <b/>
      <sz val="16"/>
      <color theme="1"/>
      <name val="Opel Sans Condensed"/>
      <family val="2"/>
      <charset val="161"/>
    </font>
    <font>
      <sz val="12"/>
      <name val="Opel Sans Condensed"/>
      <family val="2"/>
    </font>
    <font>
      <sz val="12"/>
      <color theme="1"/>
      <name val="Opel Sans Condensed"/>
      <family val="2"/>
      <charset val="161"/>
    </font>
    <font>
      <b/>
      <sz val="12"/>
      <name val="Opel Sans Condensed"/>
      <family val="2"/>
      <charset val="161"/>
    </font>
    <font>
      <b/>
      <sz val="12"/>
      <color theme="1"/>
      <name val="Opel Sans Condensed"/>
      <family val="2"/>
      <charset val="161"/>
    </font>
    <font>
      <b/>
      <sz val="14"/>
      <color theme="1"/>
      <name val="Opel Sans Condensed"/>
      <family val="2"/>
      <charset val="161"/>
    </font>
    <font>
      <sz val="12"/>
      <color theme="1"/>
      <name val="Opel Sans Condensed"/>
      <family val="2"/>
    </font>
    <font>
      <b/>
      <sz val="12"/>
      <color theme="1"/>
      <name val="Opel Sans Condensed"/>
      <family val="2"/>
    </font>
    <font>
      <sz val="14"/>
      <name val="Opel Sans Condensed"/>
      <family val="2"/>
      <charset val="161"/>
    </font>
    <font>
      <b/>
      <sz val="14"/>
      <color theme="1"/>
      <name val="Opel Sans Condensed"/>
      <family val="2"/>
    </font>
    <font>
      <sz val="14"/>
      <name val="Opel Sans Condensed"/>
      <family val="2"/>
    </font>
    <font>
      <b/>
      <sz val="10"/>
      <name val="Opel Sans Condensed"/>
      <family val="2"/>
      <charset val="161"/>
    </font>
    <font>
      <vertAlign val="superscript"/>
      <sz val="10"/>
      <name val="Opel Sans Condensed"/>
      <family val="2"/>
      <charset val="161"/>
    </font>
    <font>
      <b/>
      <sz val="18"/>
      <name val="Opel Sans Condensed"/>
      <family val="2"/>
      <charset val="161"/>
    </font>
    <font>
      <b/>
      <sz val="14"/>
      <name val="Opel Sans Condensed"/>
      <family val="2"/>
    </font>
    <font>
      <sz val="12"/>
      <color indexed="10"/>
      <name val="Opel Sans Condensed"/>
      <family val="2"/>
    </font>
    <font>
      <sz val="12"/>
      <color indexed="12"/>
      <name val="Opel Sans Condensed"/>
      <family val="2"/>
    </font>
    <font>
      <b/>
      <i/>
      <sz val="12"/>
      <name val="Opel Sans Condensed"/>
      <family val="2"/>
    </font>
    <font>
      <sz val="12"/>
      <color theme="2" tint="-0.499984740745262"/>
      <name val="Opel Sans Condensed"/>
      <family val="2"/>
    </font>
    <font>
      <b/>
      <sz val="14"/>
      <color rgb="FF0070C0"/>
      <name val="Opel Sans Condensed"/>
      <family val="2"/>
    </font>
    <font>
      <b/>
      <sz val="14"/>
      <name val="Opel Sans Condensed"/>
      <family val="2"/>
      <charset val="161"/>
    </font>
    <font>
      <vertAlign val="superscript"/>
      <sz val="12"/>
      <color rgb="FF000000"/>
      <name val="Opel Sans Condensed"/>
      <family val="2"/>
      <charset val="161"/>
    </font>
    <font>
      <sz val="11"/>
      <color rgb="FF000000"/>
      <name val="Opel Sans Condensed"/>
      <family val="2"/>
      <charset val="161"/>
    </font>
    <font>
      <sz val="10"/>
      <color theme="1"/>
      <name val="Opel Sans Condensed"/>
      <family val="2"/>
      <charset val="161"/>
    </font>
    <font>
      <u/>
      <sz val="10"/>
      <color theme="1"/>
      <name val="Opel Sans Condensed"/>
      <family val="2"/>
      <charset val="161"/>
    </font>
    <font>
      <b/>
      <sz val="10"/>
      <color rgb="FFFF0000"/>
      <name val="Opel Sans Condensed"/>
      <family val="2"/>
      <charset val="161"/>
    </font>
    <font>
      <b/>
      <sz val="30"/>
      <color theme="1"/>
      <name val="Opel Sans Condensed"/>
      <family val="2"/>
      <charset val="161"/>
    </font>
    <font>
      <b/>
      <sz val="26"/>
      <color indexed="9"/>
      <name val="Opel Sans Condensed"/>
      <family val="2"/>
      <charset val="161"/>
    </font>
    <font>
      <sz val="16"/>
      <color theme="1"/>
      <name val="Opel Sans Condensed"/>
      <family val="2"/>
      <charset val="161"/>
    </font>
    <font>
      <b/>
      <vertAlign val="subscript"/>
      <sz val="16"/>
      <color theme="1"/>
      <name val="Opel Sans Condensed"/>
      <family val="2"/>
      <charset val="161"/>
    </font>
    <font>
      <sz val="9"/>
      <color rgb="FFFF0000"/>
      <name val="Opel Sans Condensed"/>
      <family val="2"/>
      <charset val="161"/>
    </font>
    <font>
      <sz val="9"/>
      <name val="Opel Sans Condensed"/>
      <family val="2"/>
      <charset val="161"/>
    </font>
    <font>
      <sz val="8"/>
      <name val="Opel Sans Condensed"/>
      <family val="2"/>
      <charset val="161"/>
    </font>
    <font>
      <vertAlign val="superscript"/>
      <sz val="2"/>
      <name val="Opel Sans Condensed"/>
      <family val="2"/>
      <charset val="161"/>
    </font>
    <font>
      <sz val="7"/>
      <name val="Opel Sans Condensed"/>
      <family val="2"/>
      <charset val="161"/>
    </font>
    <font>
      <sz val="7"/>
      <color indexed="8"/>
      <name val="Opel Sans Condensed"/>
      <family val="2"/>
      <charset val="161"/>
    </font>
    <font>
      <b/>
      <i/>
      <sz val="12"/>
      <color theme="1"/>
      <name val="Opel Sans Condensed"/>
      <family val="2"/>
    </font>
    <font>
      <vertAlign val="superscript"/>
      <sz val="14"/>
      <name val="Opel Sans Condensed"/>
      <family val="2"/>
      <charset val="161"/>
    </font>
    <font>
      <sz val="14"/>
      <color theme="1"/>
      <name val="Opel Sans Condensed"/>
      <family val="2"/>
      <charset val="161"/>
    </font>
    <font>
      <vertAlign val="subscript"/>
      <sz val="10"/>
      <name val="Opel Sans Condensed"/>
      <family val="2"/>
      <charset val="161"/>
    </font>
    <font>
      <b/>
      <sz val="12"/>
      <name val="Opel Sans Bold"/>
      <charset val="161"/>
    </font>
    <font>
      <sz val="12"/>
      <name val="Helv"/>
    </font>
    <font>
      <sz val="12"/>
      <color rgb="FF000000"/>
      <name val="Arial"/>
      <family val="2"/>
      <charset val="161"/>
    </font>
    <font>
      <sz val="10"/>
      <color theme="0"/>
      <name val="Opel Sans Condensed"/>
      <family val="2"/>
    </font>
    <font>
      <b/>
      <sz val="10"/>
      <color theme="1"/>
      <name val="Opel Sans Condensed"/>
      <family val="2"/>
      <charset val="161"/>
    </font>
    <font>
      <b/>
      <u/>
      <sz val="10"/>
      <color theme="1"/>
      <name val="Opel Sans Condensed"/>
      <family val="2"/>
      <charset val="161"/>
    </font>
    <font>
      <b/>
      <i/>
      <sz val="16"/>
      <color theme="1"/>
      <name val="Opel Sans Condensed"/>
      <family val="2"/>
      <charset val="161"/>
    </font>
    <font>
      <b/>
      <sz val="14"/>
      <color rgb="FFFF0000"/>
      <name val="Opel Sans Condensed"/>
      <family val="2"/>
    </font>
    <font>
      <sz val="14"/>
      <color indexed="12"/>
      <name val="Opel Sans Condensed"/>
      <family val="2"/>
    </font>
    <font>
      <b/>
      <sz val="12"/>
      <color indexed="12"/>
      <name val="Opel Sans Condensed"/>
      <family val="2"/>
      <charset val="161"/>
    </font>
    <font>
      <sz val="10"/>
      <color theme="1"/>
      <name val="Verdana"/>
      <family val="2"/>
      <charset val="161"/>
    </font>
    <font>
      <b/>
      <sz val="25"/>
      <color theme="1"/>
      <name val="Opel Sans Condensed"/>
      <family val="2"/>
      <charset val="161"/>
    </font>
    <font>
      <sz val="25"/>
      <color rgb="FFFF0000"/>
      <name val="Opel Sans Condensed"/>
      <family val="2"/>
      <charset val="161"/>
    </font>
    <font>
      <sz val="25"/>
      <name val="Opel Sans Condensed"/>
      <family val="2"/>
      <charset val="161"/>
    </font>
    <font>
      <b/>
      <i/>
      <sz val="25"/>
      <color theme="1"/>
      <name val="Opel Sans Condensed"/>
      <family val="2"/>
      <charset val="161"/>
    </font>
    <font>
      <sz val="25"/>
      <color rgb="FF3333FF"/>
      <name val="Opel Sans Condensed"/>
      <family val="2"/>
      <charset val="161"/>
    </font>
    <font>
      <b/>
      <vertAlign val="superscript"/>
      <sz val="25"/>
      <color theme="1"/>
      <name val="Opel Sans Condensed"/>
      <family val="2"/>
      <charset val="161"/>
    </font>
    <font>
      <vertAlign val="superscript"/>
      <sz val="25"/>
      <name val="Opel Sans Condensed"/>
      <family val="2"/>
      <charset val="161"/>
    </font>
    <font>
      <b/>
      <sz val="25"/>
      <name val="Opel Sans Condensed"/>
      <family val="2"/>
      <charset val="161"/>
    </font>
    <font>
      <sz val="25"/>
      <color theme="1"/>
      <name val="Opel Sans Condensed"/>
      <family val="2"/>
      <charset val="161"/>
    </font>
    <font>
      <b/>
      <sz val="25"/>
      <color rgb="FF3333FF"/>
      <name val="Opel Sans Condensed"/>
      <family val="2"/>
      <charset val="161"/>
    </font>
    <font>
      <b/>
      <vertAlign val="superscript"/>
      <sz val="25"/>
      <color rgb="FF3333FF"/>
      <name val="Opel Sans Condensed"/>
      <family val="2"/>
      <charset val="161"/>
    </font>
    <font>
      <b/>
      <sz val="25"/>
      <color rgb="FFFF0000"/>
      <name val="Opel Sans Condensed"/>
      <family val="2"/>
      <charset val="161"/>
    </font>
    <font>
      <b/>
      <vertAlign val="superscript"/>
      <sz val="18"/>
      <name val="Opel Sans Condensed"/>
      <family val="2"/>
      <charset val="161"/>
    </font>
    <font>
      <sz val="20"/>
      <color theme="1"/>
      <name val="Opel Sans Condensed"/>
      <family val="2"/>
      <charset val="161"/>
    </font>
    <font>
      <u/>
      <sz val="20"/>
      <color theme="1"/>
      <name val="Opel Sans Condensed"/>
      <family val="2"/>
      <charset val="161"/>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
      <patternFill patternType="solid">
        <fgColor theme="0" tint="-0.14999847407452621"/>
        <bgColor indexed="64"/>
      </patternFill>
    </fill>
  </fills>
  <borders count="51">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style="thin">
        <color theme="0"/>
      </left>
      <right style="thin">
        <color theme="0"/>
      </right>
      <top style="thin">
        <color theme="0"/>
      </top>
      <bottom style="thin">
        <color theme="0"/>
      </bottom>
      <diagonal/>
    </border>
    <border>
      <left style="thin">
        <color theme="1" tint="0.499984740745262"/>
      </left>
      <right/>
      <top/>
      <bottom/>
      <diagonal/>
    </border>
    <border>
      <left/>
      <right/>
      <top style="thin">
        <color indexed="9"/>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indexed="9"/>
      </left>
      <right style="thin">
        <color indexed="9"/>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top style="thin">
        <color theme="1" tint="0.499984740745262"/>
      </top>
      <bottom/>
      <diagonal/>
    </border>
    <border>
      <left style="thin">
        <color indexed="9"/>
      </left>
      <right style="thin">
        <color indexed="9"/>
      </right>
      <top style="thin">
        <color indexed="9"/>
      </top>
      <bottom style="thin">
        <color theme="1" tint="0.499984740745262"/>
      </bottom>
      <diagonal/>
    </border>
    <border>
      <left style="thin">
        <color indexed="9"/>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indexed="9"/>
      </right>
      <top style="thin">
        <color indexed="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9"/>
      </right>
      <top/>
      <bottom/>
      <diagonal/>
    </border>
    <border>
      <left style="thin">
        <color indexed="9"/>
      </left>
      <right style="thin">
        <color indexed="9"/>
      </right>
      <top/>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indexed="9"/>
      </right>
      <top style="thin">
        <color theme="1" tint="0.499984740745262"/>
      </top>
      <bottom style="thin">
        <color theme="1" tint="0.499984740745262"/>
      </bottom>
      <diagonal/>
    </border>
    <border>
      <left/>
      <right/>
      <top style="thin">
        <color theme="1" tint="0.499984740745262"/>
      </top>
      <bottom/>
      <diagonal/>
    </border>
    <border>
      <left style="thin">
        <color indexed="9"/>
      </left>
      <right style="thin">
        <color theme="1" tint="0.499984740745262"/>
      </right>
      <top style="thin">
        <color indexed="9"/>
      </top>
      <bottom style="thin">
        <color indexed="9"/>
      </bottom>
      <diagonal/>
    </border>
    <border>
      <left/>
      <right style="thin">
        <color theme="1" tint="0.499984740745262"/>
      </right>
      <top/>
      <bottom/>
      <diagonal/>
    </border>
    <border>
      <left/>
      <right style="thin">
        <color theme="1" tint="0.499984740745262"/>
      </right>
      <top style="thin">
        <color theme="1" tint="0.499984740745262"/>
      </top>
      <bottom style="thin">
        <color indexed="9"/>
      </bottom>
      <diagonal/>
    </border>
    <border>
      <left style="thin">
        <color indexed="9"/>
      </left>
      <right style="thin">
        <color theme="1" tint="0.499984740745262"/>
      </right>
      <top style="thin">
        <color indexed="9"/>
      </top>
      <bottom/>
      <diagonal/>
    </border>
    <border>
      <left style="thin">
        <color theme="1" tint="0.499984740745262"/>
      </left>
      <right/>
      <top style="thin">
        <color indexed="9"/>
      </top>
      <bottom style="thin">
        <color indexed="9"/>
      </bottom>
      <diagonal/>
    </border>
    <border>
      <left style="thin">
        <color theme="1" tint="0.499984740745262"/>
      </left>
      <right/>
      <top style="thin">
        <color indexed="9"/>
      </top>
      <bottom/>
      <diagonal/>
    </border>
    <border>
      <left style="thin">
        <color theme="1" tint="0.499984740745262"/>
      </left>
      <right/>
      <top style="thin">
        <color theme="1" tint="0.499984740745262"/>
      </top>
      <bottom style="thin">
        <color indexed="9"/>
      </bottom>
      <diagonal/>
    </border>
    <border>
      <left/>
      <right/>
      <top style="thin">
        <color theme="1" tint="0.499984740745262"/>
      </top>
      <bottom style="thin">
        <color indexed="9"/>
      </bottom>
      <diagonal/>
    </border>
    <border>
      <left style="thin">
        <color theme="1" tint="0.499984740745262"/>
      </left>
      <right style="thin">
        <color indexed="9"/>
      </right>
      <top style="thin">
        <color indexed="9"/>
      </top>
      <bottom style="thin">
        <color indexed="9"/>
      </bottom>
      <diagonal/>
    </border>
    <border>
      <left style="thin">
        <color theme="1" tint="0.499984740745262"/>
      </left>
      <right style="thin">
        <color indexed="9"/>
      </right>
      <top/>
      <bottom/>
      <diagonal/>
    </border>
    <border>
      <left style="thin">
        <color theme="1" tint="0.499984740745262"/>
      </left>
      <right/>
      <top/>
      <bottom style="thin">
        <color indexed="9"/>
      </bottom>
      <diagonal/>
    </border>
    <border>
      <left style="thin">
        <color indexed="9"/>
      </left>
      <right style="thin">
        <color theme="1" tint="0.499984740745262"/>
      </right>
      <top/>
      <bottom style="thin">
        <color indexed="9"/>
      </bottom>
      <diagonal/>
    </border>
    <border>
      <left style="thin">
        <color theme="1" tint="0.499984740745262"/>
      </left>
      <right style="thin">
        <color indexed="9"/>
      </right>
      <top style="thin">
        <color indexed="9"/>
      </top>
      <bottom style="thin">
        <color theme="1" tint="0.499984740745262"/>
      </bottom>
      <diagonal/>
    </border>
    <border>
      <left style="thin">
        <color indexed="9"/>
      </left>
      <right style="thin">
        <color theme="1" tint="0.499984740745262"/>
      </right>
      <top style="thin">
        <color indexed="9"/>
      </top>
      <bottom style="thin">
        <color theme="1" tint="0.499984740745262"/>
      </bottom>
      <diagonal/>
    </border>
    <border>
      <left style="thin">
        <color theme="1" tint="0.499984740745262"/>
      </left>
      <right style="thin">
        <color theme="1" tint="0.499984740745262"/>
      </right>
      <top style="thin">
        <color indexed="9"/>
      </top>
      <bottom/>
      <diagonal/>
    </border>
    <border>
      <left/>
      <right style="thin">
        <color auto="1"/>
      </right>
      <top/>
      <bottom/>
      <diagonal/>
    </border>
    <border>
      <left style="thin">
        <color theme="1" tint="0.499984740745262"/>
      </left>
      <right style="thin">
        <color auto="1"/>
      </right>
      <top/>
      <bottom/>
      <diagonal/>
    </border>
    <border>
      <left style="thin">
        <color auto="1"/>
      </left>
      <right style="thin">
        <color auto="1"/>
      </right>
      <top/>
      <bottom/>
      <diagonal/>
    </border>
    <border>
      <left/>
      <right style="thin">
        <color auto="1"/>
      </right>
      <top/>
      <bottom/>
      <diagonal/>
    </border>
    <border>
      <left/>
      <right/>
      <top style="thin">
        <color theme="1" tint="0.499984740745262"/>
      </top>
      <bottom style="thin">
        <color theme="1" tint="0.499984740745262"/>
      </bottom>
      <diagonal/>
    </border>
  </borders>
  <cellStyleXfs count="31">
    <xf numFmtId="0" fontId="0" fillId="0" borderId="0"/>
    <xf numFmtId="0" fontId="3" fillId="0" borderId="0" applyNumberFormat="0" applyFill="0" applyBorder="0" applyAlignment="0" applyProtection="0"/>
    <xf numFmtId="0" fontId="10" fillId="0" borderId="1"/>
    <xf numFmtId="166" fontId="11" fillId="0" borderId="0" applyFont="0" applyFill="0" applyBorder="0" applyAlignment="0" applyProtection="0"/>
    <xf numFmtId="167" fontId="11"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0" fontId="9" fillId="0" borderId="0"/>
    <xf numFmtId="0" fontId="4" fillId="0" borderId="0"/>
    <xf numFmtId="0" fontId="7" fillId="0" borderId="0"/>
    <xf numFmtId="0" fontId="7" fillId="0" borderId="0"/>
    <xf numFmtId="0" fontId="6" fillId="0" borderId="0"/>
    <xf numFmtId="0" fontId="7" fillId="0" borderId="0"/>
    <xf numFmtId="168" fontId="5" fillId="0" borderId="0" applyFill="0" applyBorder="0">
      <alignment horizontal="center" wrapText="1"/>
    </xf>
    <xf numFmtId="0" fontId="13" fillId="1" borderId="1" applyNumberFormat="0" applyAlignment="0" applyProtection="0"/>
    <xf numFmtId="170" fontId="7" fillId="0" borderId="0" applyFont="0" applyFill="0" applyBorder="0" applyAlignment="0" applyProtection="0"/>
    <xf numFmtId="171" fontId="7" fillId="0" borderId="0" applyFont="0" applyFill="0" applyBorder="0" applyAlignment="0" applyProtection="0"/>
    <xf numFmtId="0" fontId="7" fillId="0" borderId="0"/>
    <xf numFmtId="0" fontId="14" fillId="0" borderId="0"/>
    <xf numFmtId="0" fontId="14" fillId="0" borderId="0"/>
    <xf numFmtId="0" fontId="12" fillId="0" borderId="0"/>
    <xf numFmtId="0" fontId="12" fillId="0" borderId="0"/>
    <xf numFmtId="0" fontId="12" fillId="0" borderId="0"/>
    <xf numFmtId="0" fontId="8" fillId="0" borderId="0"/>
    <xf numFmtId="0" fontId="2" fillId="0" borderId="0"/>
    <xf numFmtId="0" fontId="4" fillId="0" borderId="0"/>
    <xf numFmtId="0" fontId="1" fillId="0" borderId="0"/>
    <xf numFmtId="0" fontId="15" fillId="0" borderId="0"/>
    <xf numFmtId="177" fontId="78" fillId="0" borderId="0"/>
  </cellStyleXfs>
  <cellXfs count="333">
    <xf numFmtId="0" fontId="0" fillId="0" borderId="0" xfId="0"/>
    <xf numFmtId="0" fontId="3" fillId="4" borderId="0" xfId="0" applyFont="1" applyFill="1" applyAlignment="1">
      <alignment horizontal="center"/>
    </xf>
    <xf numFmtId="0" fontId="0" fillId="4" borderId="0" xfId="0" applyFill="1"/>
    <xf numFmtId="0" fontId="19" fillId="0" borderId="0" xfId="28" applyFont="1"/>
    <xf numFmtId="0" fontId="19" fillId="4" borderId="0" xfId="28" applyFont="1" applyFill="1"/>
    <xf numFmtId="0" fontId="17" fillId="0" borderId="0" xfId="0" applyFont="1"/>
    <xf numFmtId="0" fontId="17" fillId="4" borderId="0" xfId="0" applyFont="1" applyFill="1"/>
    <xf numFmtId="0" fontId="18" fillId="0" borderId="0" xfId="0" applyFont="1"/>
    <xf numFmtId="0" fontId="24" fillId="0" borderId="0" xfId="10" applyFont="1"/>
    <xf numFmtId="0" fontId="24" fillId="0" borderId="0" xfId="10" applyFont="1" applyBorder="1"/>
    <xf numFmtId="0" fontId="24" fillId="0" borderId="0" xfId="11" applyFont="1" applyFill="1" applyBorder="1"/>
    <xf numFmtId="0" fontId="25" fillId="2" borderId="0" xfId="13" applyFont="1" applyFill="1" applyBorder="1" applyAlignment="1">
      <alignment horizontal="center" vertical="center"/>
    </xf>
    <xf numFmtId="0" fontId="27" fillId="0" borderId="0" xfId="11" applyFont="1" applyFill="1" applyBorder="1" applyAlignment="1">
      <alignment horizontal="left"/>
    </xf>
    <xf numFmtId="0" fontId="28" fillId="0" borderId="0" xfId="11" applyFont="1" applyFill="1" applyBorder="1" applyAlignment="1">
      <alignment horizontal="center"/>
    </xf>
    <xf numFmtId="0" fontId="24" fillId="0" borderId="0" xfId="22" applyFont="1" applyAlignment="1"/>
    <xf numFmtId="0" fontId="27" fillId="0" borderId="0" xfId="11" applyFont="1" applyAlignment="1"/>
    <xf numFmtId="0" fontId="24" fillId="0" borderId="0" xfId="23" applyFont="1" applyAlignment="1"/>
    <xf numFmtId="0" fontId="24" fillId="0" borderId="0" xfId="11" applyFont="1" applyAlignment="1"/>
    <xf numFmtId="0" fontId="24" fillId="0" borderId="0" xfId="24" applyFont="1" applyFill="1"/>
    <xf numFmtId="0" fontId="24" fillId="0" borderId="0" xfId="11" applyFont="1" applyFill="1"/>
    <xf numFmtId="0" fontId="24" fillId="0" borderId="0" xfId="11" applyFont="1" applyAlignment="1">
      <alignment horizontal="center"/>
    </xf>
    <xf numFmtId="0" fontId="28" fillId="0" borderId="0" xfId="11" applyFont="1" applyAlignment="1">
      <alignment horizontal="center"/>
    </xf>
    <xf numFmtId="0" fontId="24" fillId="0" borderId="0" xfId="11" applyFont="1"/>
    <xf numFmtId="0" fontId="24" fillId="0" borderId="0" xfId="11" applyFont="1" applyBorder="1" applyAlignment="1">
      <alignment horizontal="left"/>
    </xf>
    <xf numFmtId="173" fontId="16" fillId="4" borderId="0" xfId="0" quotePrefix="1" applyNumberFormat="1" applyFont="1" applyFill="1" applyAlignment="1">
      <alignment horizontal="left" indent="2"/>
    </xf>
    <xf numFmtId="0" fontId="0" fillId="4" borderId="0" xfId="0" applyFill="1" applyAlignment="1">
      <alignment horizontal="left"/>
    </xf>
    <xf numFmtId="0" fontId="31" fillId="4" borderId="0" xfId="0" applyFont="1" applyFill="1" applyAlignment="1">
      <alignment horizontal="left" indent="2"/>
    </xf>
    <xf numFmtId="0" fontId="20" fillId="4" borderId="0" xfId="0" applyFont="1" applyFill="1" applyAlignment="1">
      <alignment horizontal="left" indent="2"/>
    </xf>
    <xf numFmtId="0" fontId="15" fillId="4" borderId="0" xfId="0" applyFont="1" applyFill="1"/>
    <xf numFmtId="0" fontId="31" fillId="4" borderId="0" xfId="0" applyFont="1" applyFill="1" applyAlignment="1">
      <alignment horizontal="left" wrapText="1" indent="2"/>
    </xf>
    <xf numFmtId="0" fontId="45" fillId="0" borderId="0" xfId="0" applyFont="1"/>
    <xf numFmtId="0" fontId="26" fillId="0" borderId="0" xfId="10" applyFont="1"/>
    <xf numFmtId="0" fontId="26" fillId="0" borderId="0" xfId="0" applyFont="1"/>
    <xf numFmtId="0" fontId="51" fillId="0" borderId="0" xfId="11" applyFont="1" applyFill="1" applyBorder="1" applyAlignment="1">
      <alignment horizontal="left"/>
    </xf>
    <xf numFmtId="0" fontId="47" fillId="0" borderId="0" xfId="11" applyFont="1" applyFill="1" applyBorder="1"/>
    <xf numFmtId="0" fontId="47" fillId="0" borderId="7" xfId="0" applyFont="1" applyBorder="1"/>
    <xf numFmtId="0" fontId="47" fillId="0" borderId="7" xfId="11" applyFont="1" applyFill="1" applyBorder="1"/>
    <xf numFmtId="0" fontId="38" fillId="0" borderId="7" xfId="11" applyFont="1" applyFill="1" applyBorder="1"/>
    <xf numFmtId="0" fontId="52" fillId="0" borderId="7" xfId="11" applyFont="1" applyFill="1" applyBorder="1"/>
    <xf numFmtId="0" fontId="53" fillId="0" borderId="0" xfId="12" applyFont="1" applyAlignment="1">
      <alignment vertical="center"/>
    </xf>
    <xf numFmtId="0" fontId="54" fillId="4" borderId="5" xfId="14" applyFont="1" applyFill="1" applyBorder="1" applyAlignment="1">
      <alignment horizontal="center" vertical="center"/>
    </xf>
    <xf numFmtId="4" fontId="55" fillId="0" borderId="0" xfId="12" applyNumberFormat="1" applyFont="1" applyAlignment="1">
      <alignment vertical="center"/>
    </xf>
    <xf numFmtId="4" fontId="53" fillId="0" borderId="0" xfId="12" applyNumberFormat="1" applyFont="1" applyAlignment="1">
      <alignment vertical="center"/>
    </xf>
    <xf numFmtId="0" fontId="62" fillId="0" borderId="0" xfId="26" applyFont="1" applyFill="1" applyBorder="1" applyAlignment="1">
      <alignment vertical="center" wrapText="1"/>
    </xf>
    <xf numFmtId="0" fontId="17" fillId="0" borderId="2" xfId="0" applyFont="1" applyBorder="1"/>
    <xf numFmtId="0" fontId="21" fillId="0" borderId="2" xfId="0" applyFont="1" applyBorder="1"/>
    <xf numFmtId="0" fontId="21" fillId="0" borderId="0" xfId="0" applyFont="1"/>
    <xf numFmtId="0" fontId="69" fillId="0" borderId="0" xfId="0" applyNumberFormat="1" applyFont="1" applyAlignment="1">
      <alignment vertical="center" wrapText="1"/>
    </xf>
    <xf numFmtId="0" fontId="69" fillId="0" borderId="0" xfId="0" applyNumberFormat="1" applyFont="1" applyAlignment="1">
      <alignment vertical="center"/>
    </xf>
    <xf numFmtId="0" fontId="70" fillId="0" borderId="0" xfId="0" applyFont="1"/>
    <xf numFmtId="0" fontId="17" fillId="0" borderId="0" xfId="0" applyFont="1" applyAlignment="1">
      <alignment vertical="center"/>
    </xf>
    <xf numFmtId="0" fontId="71" fillId="0" borderId="0" xfId="0" applyFont="1" applyFill="1" applyBorder="1" applyAlignment="1">
      <alignment wrapText="1"/>
    </xf>
    <xf numFmtId="0" fontId="72" fillId="0" borderId="0" xfId="0" applyFont="1" applyFill="1" applyBorder="1" applyAlignment="1">
      <alignment horizontal="center" wrapText="1"/>
    </xf>
    <xf numFmtId="0" fontId="49" fillId="0" borderId="0" xfId="0" applyFont="1"/>
    <xf numFmtId="0" fontId="31" fillId="0" borderId="0" xfId="0" applyFont="1" applyAlignment="1">
      <alignment vertical="top" wrapText="1"/>
    </xf>
    <xf numFmtId="0" fontId="50" fillId="0" borderId="0" xfId="0" applyFont="1" applyAlignment="1">
      <alignment vertical="top" wrapText="1"/>
    </xf>
    <xf numFmtId="0" fontId="31" fillId="4" borderId="0" xfId="0" applyFont="1" applyFill="1" applyAlignment="1">
      <alignment vertical="top" wrapText="1"/>
    </xf>
    <xf numFmtId="0" fontId="45" fillId="0" borderId="2" xfId="0" applyFont="1" applyBorder="1"/>
    <xf numFmtId="0" fontId="45" fillId="5" borderId="0" xfId="0" applyFont="1" applyFill="1"/>
    <xf numFmtId="0" fontId="75" fillId="0" borderId="0" xfId="0" applyFont="1"/>
    <xf numFmtId="0" fontId="21" fillId="4" borderId="0" xfId="0" applyFont="1" applyFill="1"/>
    <xf numFmtId="0" fontId="37" fillId="4" borderId="0" xfId="0" applyFont="1" applyFill="1" applyBorder="1" applyAlignment="1">
      <alignment horizontal="left" vertical="center"/>
    </xf>
    <xf numFmtId="172" fontId="37" fillId="4" borderId="21" xfId="15" applyNumberFormat="1" applyFont="1" applyFill="1" applyBorder="1" applyAlignment="1">
      <alignment horizontal="center" vertical="center" wrapText="1"/>
    </xf>
    <xf numFmtId="0" fontId="21" fillId="4" borderId="0" xfId="0" applyFont="1" applyFill="1" applyBorder="1"/>
    <xf numFmtId="0" fontId="21" fillId="4" borderId="0" xfId="0" applyFont="1" applyFill="1" applyBorder="1" applyAlignment="1">
      <alignment horizontal="center"/>
    </xf>
    <xf numFmtId="0" fontId="33" fillId="4" borderId="3" xfId="12" applyFont="1" applyFill="1" applyBorder="1" applyAlignment="1">
      <alignment vertical="center"/>
    </xf>
    <xf numFmtId="9" fontId="80" fillId="4" borderId="3" xfId="12" applyNumberFormat="1" applyFont="1" applyFill="1" applyBorder="1" applyAlignment="1">
      <alignment horizontal="center" vertical="center"/>
    </xf>
    <xf numFmtId="174" fontId="53" fillId="4" borderId="3" xfId="12" applyNumberFormat="1" applyFont="1" applyFill="1" applyBorder="1" applyAlignment="1">
      <alignment vertical="center"/>
    </xf>
    <xf numFmtId="0" fontId="32" fillId="4" borderId="3" xfId="12" applyFont="1" applyFill="1" applyBorder="1" applyAlignment="1">
      <alignment vertical="center"/>
    </xf>
    <xf numFmtId="1" fontId="51" fillId="6" borderId="21" xfId="12" applyNumberFormat="1" applyFont="1" applyFill="1" applyBorder="1" applyAlignment="1">
      <alignment horizontal="center" vertical="center" wrapText="1"/>
    </xf>
    <xf numFmtId="3" fontId="40" fillId="4" borderId="21" xfId="12" applyNumberFormat="1" applyFont="1" applyFill="1" applyBorder="1" applyAlignment="1">
      <alignment horizontal="center" vertical="center"/>
    </xf>
    <xf numFmtId="0" fontId="40" fillId="4" borderId="21" xfId="26" applyFont="1" applyFill="1" applyBorder="1" applyAlignment="1">
      <alignment horizontal="center" vertical="center" wrapText="1"/>
    </xf>
    <xf numFmtId="0" fontId="41" fillId="4" borderId="21" xfId="26" applyFont="1" applyFill="1" applyBorder="1" applyAlignment="1">
      <alignment horizontal="center" vertical="center" wrapText="1"/>
    </xf>
    <xf numFmtId="10" fontId="41" fillId="4" borderId="21" xfId="26" applyNumberFormat="1" applyFont="1" applyFill="1" applyBorder="1" applyAlignment="1">
      <alignment horizontal="center" vertical="center" wrapText="1"/>
    </xf>
    <xf numFmtId="3" fontId="40" fillId="4" borderId="21" xfId="12" applyNumberFormat="1" applyFont="1" applyFill="1" applyBorder="1" applyAlignment="1">
      <alignment horizontal="left" vertical="center"/>
    </xf>
    <xf numFmtId="172" fontId="41" fillId="4" borderId="21" xfId="26" applyNumberFormat="1" applyFont="1" applyFill="1" applyBorder="1" applyAlignment="1">
      <alignment horizontal="center" vertical="center" wrapText="1"/>
    </xf>
    <xf numFmtId="172" fontId="40" fillId="4" borderId="21" xfId="26" applyNumberFormat="1" applyFont="1" applyFill="1" applyBorder="1" applyAlignment="1">
      <alignment horizontal="center" vertical="center" wrapText="1"/>
    </xf>
    <xf numFmtId="172" fontId="40" fillId="4" borderId="21" xfId="12" applyNumberFormat="1" applyFont="1" applyFill="1" applyBorder="1" applyAlignment="1">
      <alignment horizontal="center" vertical="center" wrapText="1"/>
    </xf>
    <xf numFmtId="3" fontId="40" fillId="4" borderId="21" xfId="12" applyNumberFormat="1" applyFont="1" applyFill="1" applyBorder="1" applyAlignment="1">
      <alignment horizontal="center" vertical="center" wrapText="1"/>
    </xf>
    <xf numFmtId="0" fontId="0" fillId="6" borderId="0" xfId="0" applyFill="1"/>
    <xf numFmtId="12" fontId="44" fillId="6" borderId="9" xfId="14" applyNumberFormat="1" applyFont="1" applyFill="1" applyBorder="1" applyAlignment="1">
      <alignment horizontal="center" vertical="center"/>
    </xf>
    <xf numFmtId="175" fontId="44" fillId="6" borderId="9" xfId="14" applyNumberFormat="1" applyFont="1" applyFill="1" applyBorder="1" applyAlignment="1">
      <alignment vertical="center"/>
    </xf>
    <xf numFmtId="12" fontId="36" fillId="6" borderId="9" xfId="14" applyNumberFormat="1" applyFont="1" applyFill="1" applyBorder="1" applyAlignment="1">
      <alignment horizontal="center" vertical="center"/>
    </xf>
    <xf numFmtId="0" fontId="73" fillId="4" borderId="21" xfId="14" applyFont="1" applyFill="1" applyBorder="1" applyAlignment="1">
      <alignment horizontal="left" vertical="center" wrapText="1"/>
    </xf>
    <xf numFmtId="0" fontId="73" fillId="4" borderId="21" xfId="14" applyFont="1" applyFill="1" applyBorder="1" applyAlignment="1">
      <alignment horizontal="center" vertical="center"/>
    </xf>
    <xf numFmtId="175" fontId="44" fillId="4" borderId="21" xfId="12" applyNumberFormat="1" applyFont="1" applyFill="1" applyBorder="1" applyAlignment="1">
      <alignment horizontal="center" vertical="center"/>
    </xf>
    <xf numFmtId="0" fontId="0" fillId="4" borderId="21" xfId="0" applyFill="1" applyBorder="1"/>
    <xf numFmtId="0" fontId="73" fillId="4" borderId="21" xfId="14" applyFont="1" applyFill="1" applyBorder="1" applyAlignment="1">
      <alignment horizontal="left" vertical="center"/>
    </xf>
    <xf numFmtId="0" fontId="43" fillId="4" borderId="21" xfId="19" applyFont="1" applyFill="1" applyBorder="1" applyAlignment="1">
      <alignment horizontal="left" vertical="center" wrapText="1"/>
    </xf>
    <xf numFmtId="0" fontId="44" fillId="4" borderId="21" xfId="22" applyFont="1" applyFill="1" applyBorder="1" applyAlignment="1">
      <alignment horizontal="center" vertical="center"/>
    </xf>
    <xf numFmtId="0" fontId="44" fillId="4" borderId="21" xfId="19" applyNumberFormat="1" applyFont="1" applyFill="1" applyBorder="1" applyAlignment="1">
      <alignment horizontal="center" vertical="center"/>
    </xf>
    <xf numFmtId="0" fontId="48" fillId="6" borderId="0" xfId="0" applyFont="1" applyFill="1"/>
    <xf numFmtId="0" fontId="21" fillId="6" borderId="0" xfId="0" applyFont="1" applyFill="1"/>
    <xf numFmtId="0" fontId="65" fillId="6" borderId="0" xfId="0" applyFont="1" applyFill="1"/>
    <xf numFmtId="0" fontId="17" fillId="0" borderId="4" xfId="0" applyFont="1" applyBorder="1"/>
    <xf numFmtId="0" fontId="65" fillId="6" borderId="24" xfId="0" applyFont="1" applyFill="1" applyBorder="1" applyAlignment="1">
      <alignment vertical="center"/>
    </xf>
    <xf numFmtId="0" fontId="65" fillId="6" borderId="24" xfId="0" applyFont="1" applyFill="1" applyBorder="1" applyAlignment="1">
      <alignment horizontal="center" vertical="center"/>
    </xf>
    <xf numFmtId="3" fontId="75" fillId="4" borderId="21" xfId="0" applyNumberFormat="1" applyFont="1" applyFill="1" applyBorder="1" applyAlignment="1">
      <alignment horizontal="center" vertical="center"/>
    </xf>
    <xf numFmtId="3" fontId="75" fillId="4" borderId="21" xfId="0" applyNumberFormat="1" applyFont="1" applyFill="1" applyBorder="1" applyAlignment="1">
      <alignment horizontal="center" vertical="center" wrapText="1"/>
    </xf>
    <xf numFmtId="3" fontId="75" fillId="4" borderId="21" xfId="0" quotePrefix="1" applyNumberFormat="1" applyFont="1" applyFill="1" applyBorder="1" applyAlignment="1">
      <alignment horizontal="center" vertical="center"/>
    </xf>
    <xf numFmtId="176" fontId="75" fillId="4" borderId="21" xfId="0" applyNumberFormat="1" applyFont="1" applyFill="1" applyBorder="1" applyAlignment="1">
      <alignment horizontal="center" vertical="center"/>
    </xf>
    <xf numFmtId="0" fontId="21" fillId="0" borderId="4" xfId="0" applyFont="1" applyBorder="1"/>
    <xf numFmtId="0" fontId="45" fillId="4" borderId="21" xfId="0" applyFont="1" applyFill="1" applyBorder="1" applyAlignment="1">
      <alignment vertical="center"/>
    </xf>
    <xf numFmtId="0" fontId="75" fillId="4" borderId="21" xfId="0" applyFont="1" applyFill="1" applyBorder="1" applyAlignment="1">
      <alignment horizontal="center" vertical="center"/>
    </xf>
    <xf numFmtId="0" fontId="75" fillId="4" borderId="21" xfId="0" applyFont="1" applyFill="1" applyBorder="1" applyAlignment="1">
      <alignment horizontal="center" vertical="center" wrapText="1"/>
    </xf>
    <xf numFmtId="0" fontId="68" fillId="0" borderId="6" xfId="0" applyFont="1" applyFill="1" applyBorder="1" applyAlignment="1">
      <alignment horizontal="center" vertical="center"/>
    </xf>
    <xf numFmtId="176" fontId="68" fillId="0" borderId="6" xfId="0" applyNumberFormat="1" applyFont="1" applyFill="1" applyBorder="1" applyAlignment="1">
      <alignment horizontal="center" vertical="center"/>
    </xf>
    <xf numFmtId="16" fontId="68" fillId="0" borderId="6" xfId="0" applyNumberFormat="1" applyFont="1" applyFill="1" applyBorder="1" applyAlignment="1">
      <alignment horizontal="center" vertical="center"/>
    </xf>
    <xf numFmtId="0" fontId="45" fillId="4" borderId="21" xfId="0" applyFont="1" applyFill="1" applyBorder="1" applyAlignment="1">
      <alignment horizontal="center" vertical="center"/>
    </xf>
    <xf numFmtId="0" fontId="45" fillId="4" borderId="21" xfId="0" applyFont="1" applyFill="1" applyBorder="1" applyAlignment="1">
      <alignment horizontal="center" vertical="center" wrapText="1"/>
    </xf>
    <xf numFmtId="0" fontId="75" fillId="4" borderId="21" xfId="0" applyFont="1" applyFill="1" applyBorder="1" applyAlignment="1">
      <alignment vertical="center" wrapText="1"/>
    </xf>
    <xf numFmtId="0" fontId="40" fillId="4" borderId="21" xfId="29" applyFont="1" applyFill="1" applyBorder="1" applyAlignment="1">
      <alignment vertical="center" wrapText="1"/>
    </xf>
    <xf numFmtId="3" fontId="40" fillId="4" borderId="21" xfId="29" applyNumberFormat="1" applyFont="1" applyFill="1" applyBorder="1" applyAlignment="1">
      <alignment horizontal="center" vertical="center" wrapText="1"/>
    </xf>
    <xf numFmtId="0" fontId="77" fillId="4" borderId="21" xfId="29" applyFont="1" applyFill="1" applyBorder="1" applyAlignment="1">
      <alignment vertical="center" wrapText="1"/>
    </xf>
    <xf numFmtId="3" fontId="40" fillId="4" borderId="21" xfId="29" applyNumberFormat="1" applyFont="1" applyFill="1" applyBorder="1" applyAlignment="1">
      <alignment horizontal="center" vertical="center"/>
    </xf>
    <xf numFmtId="0" fontId="24" fillId="0" borderId="3" xfId="10" applyFont="1" applyBorder="1"/>
    <xf numFmtId="1" fontId="46" fillId="6" borderId="21" xfId="22" applyNumberFormat="1" applyFont="1" applyFill="1" applyBorder="1" applyAlignment="1">
      <alignment horizontal="center" vertical="center"/>
    </xf>
    <xf numFmtId="0" fontId="44" fillId="7" borderId="21" xfId="22" applyFont="1" applyFill="1" applyBorder="1" applyAlignment="1">
      <alignment vertical="center" wrapText="1"/>
    </xf>
    <xf numFmtId="0" fontId="46" fillId="6" borderId="13" xfId="22" applyFont="1" applyFill="1" applyBorder="1" applyAlignment="1">
      <alignment horizontal="center" vertical="center" wrapText="1"/>
    </xf>
    <xf numFmtId="0" fontId="46" fillId="6" borderId="14" xfId="22" applyFont="1" applyFill="1" applyBorder="1" applyAlignment="1">
      <alignment horizontal="center" vertical="center" wrapText="1"/>
    </xf>
    <xf numFmtId="0" fontId="46" fillId="6" borderId="19" xfId="22" applyFont="1" applyFill="1" applyBorder="1" applyAlignment="1">
      <alignment horizontal="center" vertical="center" wrapText="1"/>
    </xf>
    <xf numFmtId="0" fontId="46" fillId="6" borderId="13" xfId="19" applyFont="1" applyFill="1" applyBorder="1" applyAlignment="1">
      <alignment horizontal="center" vertical="center" wrapText="1"/>
    </xf>
    <xf numFmtId="0" fontId="46" fillId="6" borderId="14" xfId="19" applyFont="1" applyFill="1" applyBorder="1" applyAlignment="1">
      <alignment horizontal="center" vertical="center" wrapText="1"/>
    </xf>
    <xf numFmtId="0" fontId="17" fillId="0" borderId="3" xfId="0" applyFont="1" applyBorder="1"/>
    <xf numFmtId="0" fontId="37" fillId="6" borderId="21" xfId="0" applyFont="1" applyFill="1" applyBorder="1" applyAlignment="1">
      <alignment horizontal="center" vertical="center"/>
    </xf>
    <xf numFmtId="0" fontId="45" fillId="0" borderId="4" xfId="0" applyFont="1" applyBorder="1"/>
    <xf numFmtId="0" fontId="21" fillId="0" borderId="25" xfId="0" applyFont="1" applyBorder="1"/>
    <xf numFmtId="0" fontId="21" fillId="0" borderId="3" xfId="0" applyFont="1" applyBorder="1"/>
    <xf numFmtId="0" fontId="20" fillId="6" borderId="21" xfId="0" applyFont="1" applyFill="1" applyBorder="1" applyAlignment="1">
      <alignment vertical="center"/>
    </xf>
    <xf numFmtId="0" fontId="37" fillId="6" borderId="21" xfId="25" applyFont="1" applyFill="1" applyBorder="1" applyAlignment="1">
      <alignment horizontal="center" vertical="center" wrapText="1"/>
    </xf>
    <xf numFmtId="0" fontId="22" fillId="6" borderId="21" xfId="0" applyFont="1" applyFill="1" applyBorder="1" applyAlignment="1">
      <alignment vertical="center"/>
    </xf>
    <xf numFmtId="0" fontId="37" fillId="6" borderId="12" xfId="0" applyFont="1" applyFill="1" applyBorder="1" applyAlignment="1">
      <alignment horizontal="center" vertical="center"/>
    </xf>
    <xf numFmtId="0" fontId="65" fillId="6" borderId="12" xfId="0" applyFont="1" applyFill="1" applyBorder="1" applyAlignment="1">
      <alignment horizontal="center" vertical="center"/>
    </xf>
    <xf numFmtId="0" fontId="37" fillId="6" borderId="29" xfId="0" applyFont="1" applyFill="1" applyBorder="1" applyAlignment="1">
      <alignment vertical="center"/>
    </xf>
    <xf numFmtId="0" fontId="65" fillId="6" borderId="17" xfId="0" applyFont="1" applyFill="1" applyBorder="1" applyAlignment="1">
      <alignment horizontal="center" vertical="center"/>
    </xf>
    <xf numFmtId="0" fontId="21" fillId="4" borderId="0" xfId="0" applyFont="1" applyFill="1" applyAlignment="1">
      <alignment vertical="top" wrapText="1"/>
    </xf>
    <xf numFmtId="0" fontId="20" fillId="4" borderId="27" xfId="0" applyFont="1" applyFill="1" applyBorder="1" applyAlignment="1">
      <alignment vertical="top" wrapText="1"/>
    </xf>
    <xf numFmtId="0" fontId="20" fillId="4" borderId="13" xfId="0" applyFont="1" applyFill="1" applyBorder="1" applyAlignment="1">
      <alignment vertical="top" wrapText="1"/>
    </xf>
    <xf numFmtId="0" fontId="20" fillId="4" borderId="28" xfId="0" applyFont="1" applyFill="1" applyBorder="1" applyAlignment="1">
      <alignment vertical="top" wrapText="1"/>
    </xf>
    <xf numFmtId="0" fontId="20" fillId="4" borderId="19" xfId="0" applyFont="1" applyFill="1" applyBorder="1" applyAlignment="1">
      <alignment vertical="top" wrapText="1"/>
    </xf>
    <xf numFmtId="0" fontId="20" fillId="4" borderId="0" xfId="0" applyFont="1" applyFill="1" applyAlignment="1">
      <alignment vertical="top" wrapText="1"/>
    </xf>
    <xf numFmtId="0" fontId="20" fillId="4" borderId="23" xfId="0" applyFont="1" applyFill="1" applyBorder="1" applyAlignment="1">
      <alignment vertical="top" wrapText="1"/>
    </xf>
    <xf numFmtId="0" fontId="20" fillId="4" borderId="22" xfId="0" applyFont="1" applyFill="1" applyBorder="1" applyAlignment="1">
      <alignment vertical="top" wrapText="1"/>
    </xf>
    <xf numFmtId="0" fontId="21" fillId="4" borderId="23" xfId="0" applyFont="1" applyFill="1" applyBorder="1" applyAlignment="1">
      <alignment vertical="top" wrapText="1"/>
    </xf>
    <xf numFmtId="0" fontId="21" fillId="4" borderId="22" xfId="0" applyFont="1" applyFill="1" applyBorder="1" applyAlignment="1">
      <alignment vertical="top" wrapText="1"/>
    </xf>
    <xf numFmtId="0" fontId="34" fillId="6" borderId="15" xfId="10" applyFont="1" applyFill="1" applyBorder="1" applyAlignment="1">
      <alignment vertical="center" wrapText="1"/>
    </xf>
    <xf numFmtId="0" fontId="23" fillId="6" borderId="30" xfId="10" applyFont="1" applyFill="1" applyBorder="1" applyAlignment="1">
      <alignment vertical="center" wrapText="1"/>
    </xf>
    <xf numFmtId="0" fontId="30" fillId="6" borderId="33" xfId="12" applyFont="1" applyFill="1" applyBorder="1" applyAlignment="1">
      <alignment vertical="center"/>
    </xf>
    <xf numFmtId="0" fontId="30" fillId="4" borderId="20" xfId="12" applyFont="1" applyFill="1" applyBorder="1" applyAlignment="1">
      <alignment vertical="center"/>
    </xf>
    <xf numFmtId="0" fontId="30" fillId="4" borderId="34" xfId="12" applyFont="1" applyFill="1" applyBorder="1" applyAlignment="1">
      <alignment vertical="center"/>
    </xf>
    <xf numFmtId="0" fontId="43" fillId="4" borderId="8" xfId="12" applyFont="1" applyFill="1" applyBorder="1" applyAlignment="1">
      <alignment vertical="center"/>
    </xf>
    <xf numFmtId="0" fontId="43" fillId="4" borderId="0" xfId="12" applyFont="1" applyFill="1" applyBorder="1" applyAlignment="1">
      <alignment vertical="center"/>
    </xf>
    <xf numFmtId="0" fontId="43" fillId="4" borderId="32" xfId="12" applyFont="1" applyFill="1" applyBorder="1" applyAlignment="1">
      <alignment vertical="center"/>
    </xf>
    <xf numFmtId="0" fontId="0" fillId="4" borderId="26" xfId="0" applyFill="1" applyBorder="1"/>
    <xf numFmtId="0" fontId="57" fillId="6" borderId="15" xfId="0" applyFont="1" applyFill="1" applyBorder="1" applyAlignment="1">
      <alignment vertical="center"/>
    </xf>
    <xf numFmtId="0" fontId="57" fillId="6" borderId="30" xfId="0" applyFont="1" applyFill="1" applyBorder="1" applyAlignment="1">
      <alignment horizontal="center"/>
    </xf>
    <xf numFmtId="0" fontId="54" fillId="4" borderId="35" xfId="14" applyFont="1" applyFill="1" applyBorder="1" applyAlignment="1">
      <alignment horizontal="left" vertical="center"/>
    </xf>
    <xf numFmtId="12" fontId="36" fillId="6" borderId="36" xfId="14" applyNumberFormat="1" applyFont="1" applyFill="1" applyBorder="1" applyAlignment="1">
      <alignment vertical="center"/>
    </xf>
    <xf numFmtId="12" fontId="44" fillId="6" borderId="36" xfId="14" applyNumberFormat="1" applyFont="1" applyFill="1" applyBorder="1" applyAlignment="1">
      <alignment vertical="center"/>
    </xf>
    <xf numFmtId="0" fontId="24" fillId="0" borderId="20" xfId="10" applyFont="1" applyBorder="1"/>
    <xf numFmtId="0" fontId="24" fillId="0" borderId="32" xfId="10" applyFont="1" applyBorder="1"/>
    <xf numFmtId="0" fontId="63" fillId="6" borderId="37" xfId="0" applyFont="1" applyFill="1" applyBorder="1" applyAlignment="1">
      <alignment vertical="center"/>
    </xf>
    <xf numFmtId="0" fontId="64" fillId="6" borderId="38" xfId="0" applyFont="1" applyFill="1" applyBorder="1" applyAlignment="1">
      <alignment vertical="center"/>
    </xf>
    <xf numFmtId="0" fontId="64" fillId="6" borderId="33" xfId="0" applyFont="1" applyFill="1" applyBorder="1" applyAlignment="1">
      <alignment vertical="center"/>
    </xf>
    <xf numFmtId="0" fontId="17" fillId="0" borderId="39" xfId="0" applyFont="1" applyBorder="1"/>
    <xf numFmtId="0" fontId="17" fillId="0" borderId="31" xfId="0" applyFont="1" applyBorder="1"/>
    <xf numFmtId="0" fontId="79" fillId="0" borderId="8" xfId="0" applyFont="1" applyBorder="1"/>
    <xf numFmtId="0" fontId="17" fillId="0" borderId="20" xfId="0" applyFont="1" applyBorder="1"/>
    <xf numFmtId="0" fontId="45" fillId="0" borderId="40" xfId="0" applyFont="1" applyBorder="1"/>
    <xf numFmtId="0" fontId="45" fillId="0" borderId="31" xfId="0" applyFont="1" applyBorder="1"/>
    <xf numFmtId="0" fontId="45" fillId="0" borderId="0" xfId="0" applyFont="1" applyBorder="1"/>
    <xf numFmtId="0" fontId="21" fillId="0" borderId="40" xfId="0" applyFont="1" applyBorder="1"/>
    <xf numFmtId="0" fontId="21" fillId="0" borderId="34" xfId="0" applyFont="1" applyBorder="1"/>
    <xf numFmtId="0" fontId="67" fillId="0" borderId="41" xfId="0" applyFont="1" applyFill="1" applyBorder="1" applyAlignment="1">
      <alignment vertical="center"/>
    </xf>
    <xf numFmtId="0" fontId="68" fillId="0" borderId="42" xfId="0" applyFont="1" applyFill="1" applyBorder="1" applyAlignment="1">
      <alignment horizontal="center" vertical="center"/>
    </xf>
    <xf numFmtId="0" fontId="19" fillId="4" borderId="32" xfId="28" applyFont="1" applyFill="1" applyBorder="1"/>
    <xf numFmtId="0" fontId="19" fillId="4" borderId="28" xfId="28" applyFont="1" applyFill="1" applyBorder="1"/>
    <xf numFmtId="0" fontId="37" fillId="6" borderId="21" xfId="0" applyFont="1" applyFill="1" applyBorder="1" applyAlignment="1">
      <alignment horizontal="center" vertical="center" wrapText="1"/>
    </xf>
    <xf numFmtId="175" fontId="44" fillId="4" borderId="18" xfId="12" applyNumberFormat="1" applyFont="1" applyFill="1" applyBorder="1" applyAlignment="1">
      <alignment horizontal="center" vertical="center"/>
    </xf>
    <xf numFmtId="175" fontId="44" fillId="6" borderId="45" xfId="14" applyNumberFormat="1" applyFont="1" applyFill="1" applyBorder="1" applyAlignment="1">
      <alignment vertical="center"/>
    </xf>
    <xf numFmtId="0" fontId="0" fillId="6" borderId="0" xfId="0" applyFill="1" applyBorder="1"/>
    <xf numFmtId="0" fontId="37" fillId="4" borderId="41" xfId="0" applyFont="1" applyFill="1" applyBorder="1" applyAlignment="1">
      <alignment horizontal="left" vertical="center"/>
    </xf>
    <xf numFmtId="0" fontId="37" fillId="4" borderId="32" xfId="0" applyFont="1" applyFill="1" applyBorder="1" applyAlignment="1">
      <alignment horizontal="left" vertical="center"/>
    </xf>
    <xf numFmtId="0" fontId="21" fillId="0" borderId="36" xfId="0" applyFont="1" applyFill="1" applyBorder="1"/>
    <xf numFmtId="0" fontId="21" fillId="4" borderId="8" xfId="0" applyFont="1" applyFill="1" applyBorder="1"/>
    <xf numFmtId="0" fontId="48" fillId="4" borderId="0" xfId="0" applyFont="1" applyFill="1"/>
    <xf numFmtId="0" fontId="45" fillId="4" borderId="0" xfId="0" applyFont="1" applyFill="1"/>
    <xf numFmtId="0" fontId="65" fillId="4" borderId="0" xfId="0" applyFont="1" applyFill="1"/>
    <xf numFmtId="0" fontId="75" fillId="4" borderId="0" xfId="0" applyFont="1" applyFill="1"/>
    <xf numFmtId="0" fontId="17" fillId="4" borderId="0" xfId="0" applyFont="1" applyFill="1" applyAlignment="1">
      <alignment vertical="center"/>
    </xf>
    <xf numFmtId="0" fontId="18" fillId="4" borderId="0" xfId="0" applyFont="1" applyFill="1"/>
    <xf numFmtId="0" fontId="19" fillId="4" borderId="15" xfId="28" applyFont="1" applyFill="1" applyBorder="1"/>
    <xf numFmtId="0" fontId="19" fillId="4" borderId="30" xfId="28" applyFont="1" applyFill="1" applyBorder="1"/>
    <xf numFmtId="0" fontId="19" fillId="4" borderId="27" xfId="28" applyFont="1" applyFill="1" applyBorder="1"/>
    <xf numFmtId="0" fontId="26" fillId="4" borderId="46" xfId="10" applyFont="1" applyFill="1" applyBorder="1"/>
    <xf numFmtId="0" fontId="26" fillId="4" borderId="46" xfId="0" applyFont="1" applyFill="1" applyBorder="1"/>
    <xf numFmtId="0" fontId="31" fillId="4" borderId="46" xfId="0" applyFont="1" applyFill="1" applyBorder="1" applyAlignment="1">
      <alignment vertical="top" wrapText="1"/>
    </xf>
    <xf numFmtId="0" fontId="21" fillId="4" borderId="46" xfId="0" applyFont="1" applyFill="1" applyBorder="1" applyAlignment="1">
      <alignment vertical="top" wrapText="1"/>
    </xf>
    <xf numFmtId="0" fontId="50" fillId="4" borderId="46" xfId="0" applyFont="1" applyFill="1" applyBorder="1" applyAlignment="1">
      <alignment vertical="top" wrapText="1"/>
    </xf>
    <xf numFmtId="0" fontId="20" fillId="4" borderId="46" xfId="0" applyFont="1" applyFill="1" applyBorder="1" applyAlignment="1">
      <alignment vertical="top" wrapText="1"/>
    </xf>
    <xf numFmtId="0" fontId="30" fillId="4" borderId="8" xfId="12" applyFont="1" applyFill="1" applyBorder="1" applyAlignment="1">
      <alignment vertical="center"/>
    </xf>
    <xf numFmtId="0" fontId="30" fillId="6" borderId="0" xfId="12" applyFont="1" applyFill="1" applyBorder="1" applyAlignment="1">
      <alignment vertical="center"/>
    </xf>
    <xf numFmtId="0" fontId="30" fillId="0" borderId="0" xfId="12" applyFont="1" applyBorder="1" applyAlignment="1">
      <alignment vertical="center"/>
    </xf>
    <xf numFmtId="0" fontId="85" fillId="4" borderId="8" xfId="12" applyFont="1" applyFill="1" applyBorder="1" applyAlignment="1">
      <alignment vertical="center"/>
    </xf>
    <xf numFmtId="0" fontId="85" fillId="6" borderId="0" xfId="12" applyFont="1" applyFill="1" applyBorder="1" applyAlignment="1">
      <alignment vertical="center"/>
    </xf>
    <xf numFmtId="0" fontId="86" fillId="4" borderId="48" xfId="12" applyFont="1" applyFill="1" applyBorder="1" applyAlignment="1">
      <alignment vertical="center"/>
    </xf>
    <xf numFmtId="0" fontId="86" fillId="4" borderId="47" xfId="12" applyFont="1" applyFill="1" applyBorder="1" applyAlignment="1">
      <alignment vertical="center"/>
    </xf>
    <xf numFmtId="0" fontId="43" fillId="3" borderId="0" xfId="12" applyFont="1" applyFill="1" applyBorder="1" applyAlignment="1">
      <alignment vertical="center"/>
    </xf>
    <xf numFmtId="172" fontId="35" fillId="6" borderId="21" xfId="15" applyNumberFormat="1" applyFont="1" applyFill="1" applyBorder="1" applyAlignment="1">
      <alignment horizontal="center" vertical="center" wrapText="1"/>
    </xf>
    <xf numFmtId="0" fontId="26" fillId="4" borderId="0" xfId="0" applyFont="1" applyFill="1" applyBorder="1" applyAlignment="1">
      <alignment horizontal="center"/>
    </xf>
    <xf numFmtId="0" fontId="26" fillId="4" borderId="32" xfId="0" applyFont="1" applyFill="1" applyBorder="1" applyAlignment="1">
      <alignment horizontal="center"/>
    </xf>
    <xf numFmtId="0" fontId="20" fillId="4" borderId="49" xfId="0" applyFont="1" applyFill="1" applyBorder="1" applyAlignment="1">
      <alignment vertical="top" wrapText="1"/>
    </xf>
    <xf numFmtId="0" fontId="46" fillId="6" borderId="21" xfId="22" applyFont="1" applyFill="1" applyBorder="1" applyAlignment="1">
      <alignment horizontal="center" vertical="center" wrapText="1"/>
    </xf>
    <xf numFmtId="0" fontId="46" fillId="6" borderId="21" xfId="22" applyFont="1" applyFill="1" applyBorder="1" applyAlignment="1">
      <alignment horizontal="left" vertical="center" wrapText="1"/>
    </xf>
    <xf numFmtId="0" fontId="75" fillId="4" borderId="21" xfId="0" applyFont="1" applyFill="1" applyBorder="1" applyAlignment="1">
      <alignment horizontal="center" vertical="center" wrapText="1"/>
    </xf>
    <xf numFmtId="0" fontId="0" fillId="4" borderId="0" xfId="0" applyFill="1" applyBorder="1"/>
    <xf numFmtId="0" fontId="24" fillId="0" borderId="0" xfId="10" applyFont="1" applyBorder="1" applyAlignment="1">
      <alignment horizontal="center"/>
    </xf>
    <xf numFmtId="0" fontId="44" fillId="7" borderId="21" xfId="22" applyFont="1" applyFill="1" applyBorder="1" applyAlignment="1">
      <alignment horizontal="center" vertical="center" wrapText="1"/>
    </xf>
    <xf numFmtId="0" fontId="24" fillId="0" borderId="0" xfId="11" applyFont="1" applyFill="1" applyBorder="1" applyAlignment="1">
      <alignment horizontal="center"/>
    </xf>
    <xf numFmtId="0" fontId="31" fillId="6" borderId="21" xfId="10" applyFont="1" applyFill="1" applyBorder="1" applyAlignment="1">
      <alignment wrapText="1"/>
    </xf>
    <xf numFmtId="0" fontId="21" fillId="4" borderId="46" xfId="0" applyFont="1" applyFill="1" applyBorder="1" applyAlignment="1">
      <alignment vertical="center" wrapText="1"/>
    </xf>
    <xf numFmtId="0" fontId="21" fillId="4" borderId="26" xfId="0" applyFont="1" applyFill="1" applyBorder="1" applyAlignment="1">
      <alignment vertical="center" wrapText="1"/>
    </xf>
    <xf numFmtId="0" fontId="21" fillId="4" borderId="21" xfId="0" applyFont="1" applyFill="1" applyBorder="1" applyAlignment="1">
      <alignment vertical="center" wrapText="1"/>
    </xf>
    <xf numFmtId="0" fontId="87" fillId="0" borderId="0" xfId="0" applyFont="1"/>
    <xf numFmtId="173" fontId="21" fillId="4" borderId="0" xfId="0" applyNumberFormat="1" applyFont="1" applyFill="1" applyAlignment="1">
      <alignment horizontal="left" indent="2"/>
    </xf>
    <xf numFmtId="0" fontId="42" fillId="6" borderId="30" xfId="0" applyFont="1" applyFill="1" applyBorder="1" applyAlignment="1"/>
    <xf numFmtId="0" fontId="42" fillId="6" borderId="27" xfId="0" applyFont="1" applyFill="1" applyBorder="1" applyAlignment="1"/>
    <xf numFmtId="0" fontId="73" fillId="4" borderId="5" xfId="14" applyFont="1" applyFill="1" applyBorder="1" applyAlignment="1">
      <alignment horizontal="center" vertical="center"/>
    </xf>
    <xf numFmtId="2" fontId="43" fillId="4" borderId="32" xfId="12" applyNumberFormat="1" applyFont="1" applyFill="1" applyBorder="1" applyAlignment="1">
      <alignment horizontal="center" vertical="center" wrapText="1"/>
    </xf>
    <xf numFmtId="4" fontId="44" fillId="6" borderId="3" xfId="12" applyNumberFormat="1" applyFont="1" applyFill="1" applyBorder="1" applyAlignment="1">
      <alignment horizontal="center" vertical="center" wrapText="1"/>
    </xf>
    <xf numFmtId="4" fontId="44" fillId="6" borderId="34" xfId="12" applyNumberFormat="1" applyFont="1" applyFill="1" applyBorder="1" applyAlignment="1">
      <alignment horizontal="center" vertical="center" wrapText="1"/>
    </xf>
    <xf numFmtId="0" fontId="88" fillId="6" borderId="18" xfId="10" applyFont="1" applyFill="1" applyBorder="1" applyAlignment="1">
      <alignment horizontal="left" vertical="center" wrapText="1"/>
    </xf>
    <xf numFmtId="0" fontId="88" fillId="6" borderId="50" xfId="10" applyFont="1" applyFill="1" applyBorder="1" applyAlignment="1">
      <alignment horizontal="left" vertical="center" indent="1"/>
    </xf>
    <xf numFmtId="0" fontId="88" fillId="6" borderId="26" xfId="10" applyFont="1" applyFill="1" applyBorder="1" applyAlignment="1">
      <alignment horizontal="left" vertical="center" indent="1"/>
    </xf>
    <xf numFmtId="0" fontId="89" fillId="0" borderId="21" xfId="0" applyFont="1" applyFill="1" applyBorder="1"/>
    <xf numFmtId="0" fontId="88" fillId="2" borderId="21" xfId="0" applyFont="1" applyFill="1" applyBorder="1"/>
    <xf numFmtId="0" fontId="88" fillId="6" borderId="21" xfId="1" applyFont="1" applyFill="1" applyBorder="1" applyAlignment="1">
      <alignment horizontal="center" vertical="center" wrapText="1"/>
    </xf>
    <xf numFmtId="0" fontId="88" fillId="6" borderId="21" xfId="0" applyFont="1" applyFill="1" applyBorder="1" applyAlignment="1">
      <alignment horizontal="left" vertical="center" wrapText="1"/>
    </xf>
    <xf numFmtId="0" fontId="88" fillId="6" borderId="21" xfId="0" applyFont="1" applyFill="1" applyBorder="1" applyAlignment="1">
      <alignment horizontal="center" vertical="center" wrapText="1"/>
    </xf>
    <xf numFmtId="0" fontId="90" fillId="4" borderId="21" xfId="0" applyFont="1" applyFill="1" applyBorder="1" applyAlignment="1">
      <alignment horizontal="left" vertical="center" wrapText="1" indent="1"/>
    </xf>
    <xf numFmtId="0" fontId="91" fillId="4" borderId="21" xfId="0" applyFont="1" applyFill="1" applyBorder="1" applyAlignment="1">
      <alignment horizontal="center" vertical="center" wrapText="1"/>
    </xf>
    <xf numFmtId="169" fontId="88" fillId="4" borderId="21" xfId="15" applyNumberFormat="1" applyFont="1" applyFill="1" applyBorder="1" applyAlignment="1">
      <alignment horizontal="center" vertical="center" wrapText="1"/>
    </xf>
    <xf numFmtId="169" fontId="88" fillId="4" borderId="21" xfId="15" applyNumberFormat="1" applyFont="1" applyFill="1" applyBorder="1" applyAlignment="1">
      <alignment horizontal="center" vertical="center"/>
    </xf>
    <xf numFmtId="0" fontId="88" fillId="6" borderId="21" xfId="0" applyFont="1" applyFill="1" applyBorder="1" applyAlignment="1">
      <alignment vertical="top" wrapText="1"/>
    </xf>
    <xf numFmtId="0" fontId="90" fillId="4" borderId="21" xfId="0" applyFont="1" applyFill="1" applyBorder="1" applyAlignment="1">
      <alignment horizontal="left" vertical="center" wrapText="1"/>
    </xf>
    <xf numFmtId="0" fontId="90" fillId="4" borderId="13" xfId="0" applyFont="1" applyFill="1" applyBorder="1" applyAlignment="1">
      <alignment horizontal="left" vertical="top" wrapText="1" indent="1"/>
    </xf>
    <xf numFmtId="0" fontId="92" fillId="4" borderId="19" xfId="0" applyFont="1" applyFill="1" applyBorder="1" applyAlignment="1">
      <alignment horizontal="left" vertical="top" wrapText="1" indent="1"/>
    </xf>
    <xf numFmtId="0" fontId="96" fillId="4" borderId="21" xfId="0" applyFont="1" applyFill="1" applyBorder="1" applyAlignment="1">
      <alignment horizontal="left" vertical="center" wrapText="1" indent="1"/>
    </xf>
    <xf numFmtId="0" fontId="95" fillId="4" borderId="21" xfId="0" applyFont="1" applyFill="1" applyBorder="1" applyAlignment="1">
      <alignment horizontal="left" vertical="top" wrapText="1" indent="1"/>
    </xf>
    <xf numFmtId="0" fontId="95" fillId="4" borderId="21" xfId="0" applyFont="1" applyFill="1" applyBorder="1" applyAlignment="1">
      <alignment horizontal="left" vertical="center" wrapText="1" indent="1"/>
    </xf>
    <xf numFmtId="0" fontId="90" fillId="0" borderId="0" xfId="0" applyFont="1"/>
    <xf numFmtId="0" fontId="88" fillId="0" borderId="0" xfId="0" applyFont="1"/>
    <xf numFmtId="0" fontId="88" fillId="0" borderId="0" xfId="1" applyFont="1"/>
    <xf numFmtId="0" fontId="50" fillId="4" borderId="46" xfId="0" applyFont="1" applyFill="1" applyBorder="1"/>
    <xf numFmtId="0" fontId="50" fillId="0" borderId="0" xfId="0" applyFont="1" applyFill="1"/>
    <xf numFmtId="0" fontId="35" fillId="6" borderId="37" xfId="0" applyFont="1" applyFill="1" applyBorder="1" applyAlignment="1">
      <alignment horizontal="left" vertical="center" wrapText="1"/>
    </xf>
    <xf numFmtId="0" fontId="35" fillId="6" borderId="38" xfId="0" applyFont="1" applyFill="1" applyBorder="1" applyAlignment="1">
      <alignment horizontal="left" vertical="center" wrapText="1"/>
    </xf>
    <xf numFmtId="0" fontId="35" fillId="6" borderId="33" xfId="0" applyFont="1" applyFill="1" applyBorder="1" applyAlignment="1">
      <alignment horizontal="left" vertical="center" wrapText="1"/>
    </xf>
    <xf numFmtId="0" fontId="18" fillId="4" borderId="0" xfId="0" applyFont="1" applyFill="1" applyBorder="1" applyAlignment="1">
      <alignment horizontal="left" vertical="top" wrapText="1"/>
    </xf>
    <xf numFmtId="0" fontId="81" fillId="4" borderId="0" xfId="26" applyFont="1" applyFill="1" applyBorder="1" applyAlignment="1">
      <alignment horizontal="left" vertical="center" wrapText="1"/>
    </xf>
    <xf numFmtId="0" fontId="81" fillId="0" borderId="0" xfId="26" applyFont="1" applyFill="1" applyBorder="1" applyAlignment="1">
      <alignment horizontal="left" vertical="center" wrapText="1"/>
    </xf>
    <xf numFmtId="0" fontId="20" fillId="4" borderId="21" xfId="0" applyFont="1" applyFill="1" applyBorder="1" applyAlignment="1">
      <alignment horizontal="center" vertical="center" wrapText="1"/>
    </xf>
    <xf numFmtId="0" fontId="37" fillId="4" borderId="21" xfId="27" applyFont="1" applyFill="1" applyBorder="1" applyAlignment="1">
      <alignment horizontal="left" vertical="center" wrapText="1"/>
    </xf>
    <xf numFmtId="0" fontId="83" fillId="6" borderId="14" xfId="0" applyFont="1" applyFill="1" applyBorder="1" applyAlignment="1">
      <alignment horizontal="center" vertical="center" textRotation="90"/>
    </xf>
    <xf numFmtId="0" fontId="83" fillId="6" borderId="19" xfId="0" applyFont="1" applyFill="1" applyBorder="1" applyAlignment="1">
      <alignment horizontal="center" vertical="center" textRotation="90"/>
    </xf>
    <xf numFmtId="0" fontId="83" fillId="6" borderId="13" xfId="0" applyFont="1" applyFill="1" applyBorder="1" applyAlignment="1">
      <alignment horizontal="center" vertical="center" textRotation="90"/>
    </xf>
    <xf numFmtId="0" fontId="37" fillId="4" borderId="13" xfId="27" applyFont="1" applyFill="1" applyBorder="1" applyAlignment="1">
      <alignment horizontal="left" vertical="center" wrapText="1"/>
    </xf>
    <xf numFmtId="0" fontId="37" fillId="4" borderId="19" xfId="27" applyFont="1" applyFill="1" applyBorder="1" applyAlignment="1">
      <alignment horizontal="left" vertical="center" wrapText="1"/>
    </xf>
    <xf numFmtId="0" fontId="50" fillId="4" borderId="21" xfId="0" quotePrefix="1" applyFont="1" applyFill="1" applyBorder="1" applyAlignment="1">
      <alignment horizontal="left" wrapText="1"/>
    </xf>
    <xf numFmtId="0" fontId="101" fillId="0" borderId="21" xfId="26" applyFont="1" applyFill="1" applyBorder="1" applyAlignment="1">
      <alignment horizontal="left" vertical="center" wrapText="1"/>
    </xf>
    <xf numFmtId="0" fontId="91" fillId="4" borderId="21" xfId="0" applyFont="1" applyFill="1" applyBorder="1" applyAlignment="1">
      <alignment horizontal="center" vertical="center" wrapText="1"/>
    </xf>
    <xf numFmtId="169" fontId="88" fillId="4" borderId="13" xfId="15" applyNumberFormat="1" applyFont="1" applyFill="1" applyBorder="1" applyAlignment="1">
      <alignment horizontal="center" vertical="center"/>
    </xf>
    <xf numFmtId="169" fontId="88" fillId="4" borderId="19" xfId="15" applyNumberFormat="1" applyFont="1" applyFill="1" applyBorder="1" applyAlignment="1">
      <alignment horizontal="center" vertical="center"/>
    </xf>
    <xf numFmtId="169" fontId="88" fillId="4" borderId="21" xfId="15" applyNumberFormat="1" applyFont="1" applyFill="1" applyBorder="1" applyAlignment="1">
      <alignment horizontal="center" vertical="center" wrapText="1"/>
    </xf>
    <xf numFmtId="0" fontId="88" fillId="6" borderId="21" xfId="0" applyFont="1" applyFill="1" applyBorder="1" applyAlignment="1">
      <alignment horizontal="center" vertical="center" wrapText="1"/>
    </xf>
    <xf numFmtId="169" fontId="88" fillId="4" borderId="21" xfId="0" applyNumberFormat="1" applyFont="1" applyFill="1" applyBorder="1" applyAlignment="1">
      <alignment horizontal="center" vertical="center"/>
    </xf>
    <xf numFmtId="0" fontId="50" fillId="0" borderId="21" xfId="0" applyFont="1" applyFill="1" applyBorder="1" applyAlignment="1">
      <alignment horizontal="left" vertical="top" wrapText="1"/>
    </xf>
    <xf numFmtId="0" fontId="88" fillId="6" borderId="21" xfId="0" applyFont="1" applyFill="1" applyBorder="1" applyAlignment="1">
      <alignment horizontal="left" vertical="top" wrapText="1"/>
    </xf>
    <xf numFmtId="0" fontId="60" fillId="0" borderId="10" xfId="26" applyFont="1" applyFill="1" applyBorder="1" applyAlignment="1">
      <alignment horizontal="left" vertical="center" wrapText="1"/>
    </xf>
    <xf numFmtId="0" fontId="60" fillId="0" borderId="11" xfId="26" applyFont="1" applyFill="1" applyBorder="1" applyAlignment="1">
      <alignment horizontal="left" vertical="center" wrapText="1"/>
    </xf>
    <xf numFmtId="0" fontId="60" fillId="0" borderId="28" xfId="26" applyFont="1" applyFill="1" applyBorder="1" applyAlignment="1">
      <alignment horizontal="left" vertical="center" wrapText="1"/>
    </xf>
    <xf numFmtId="4" fontId="56" fillId="6" borderId="21" xfId="12" applyNumberFormat="1" applyFont="1" applyFill="1" applyBorder="1" applyAlignment="1">
      <alignment horizontal="center" vertical="center" wrapText="1"/>
    </xf>
    <xf numFmtId="1" fontId="51" fillId="6" borderId="21" xfId="12" applyNumberFormat="1" applyFont="1" applyFill="1" applyBorder="1" applyAlignment="1">
      <alignment horizontal="center" vertical="center" wrapText="1"/>
    </xf>
    <xf numFmtId="1" fontId="51" fillId="6" borderId="21" xfId="12" applyNumberFormat="1" applyFont="1" applyFill="1" applyBorder="1" applyAlignment="1">
      <alignment horizontal="left" vertical="center" wrapText="1"/>
    </xf>
    <xf numFmtId="4" fontId="51" fillId="6" borderId="21" xfId="12" applyNumberFormat="1" applyFont="1" applyFill="1" applyBorder="1" applyAlignment="1">
      <alignment horizontal="center" vertical="center" wrapText="1"/>
    </xf>
    <xf numFmtId="0" fontId="40" fillId="4" borderId="15" xfId="0" quotePrefix="1" applyFont="1" applyFill="1" applyBorder="1" applyAlignment="1">
      <alignment horizontal="left" wrapText="1"/>
    </xf>
    <xf numFmtId="0" fontId="40" fillId="4" borderId="30" xfId="0" quotePrefix="1" applyFont="1" applyFill="1" applyBorder="1" applyAlignment="1">
      <alignment horizontal="left" wrapText="1"/>
    </xf>
    <xf numFmtId="0" fontId="46" fillId="6" borderId="18" xfId="22" applyFont="1" applyFill="1" applyBorder="1" applyAlignment="1">
      <alignment horizontal="center" vertical="center"/>
    </xf>
    <xf numFmtId="0" fontId="46" fillId="6" borderId="50" xfId="22" applyFont="1" applyFill="1" applyBorder="1" applyAlignment="1">
      <alignment horizontal="center" vertical="center"/>
    </xf>
    <xf numFmtId="0" fontId="46" fillId="6" borderId="26" xfId="22" applyFont="1" applyFill="1" applyBorder="1" applyAlignment="1">
      <alignment horizontal="center" vertical="center"/>
    </xf>
    <xf numFmtId="0" fontId="34" fillId="6" borderId="15" xfId="10" applyFont="1" applyFill="1" applyBorder="1" applyAlignment="1">
      <alignment horizontal="left" vertical="center"/>
    </xf>
    <xf numFmtId="0" fontId="34" fillId="6" borderId="30" xfId="10" applyFont="1" applyFill="1" applyBorder="1" applyAlignment="1">
      <alignment horizontal="left" vertical="center"/>
    </xf>
    <xf numFmtId="0" fontId="34" fillId="6" borderId="27" xfId="10" applyFont="1" applyFill="1" applyBorder="1" applyAlignment="1">
      <alignment horizontal="left" vertical="center"/>
    </xf>
    <xf numFmtId="0" fontId="46" fillId="6" borderId="15" xfId="22" applyFont="1" applyFill="1" applyBorder="1" applyAlignment="1">
      <alignment horizontal="left" vertical="center" wrapText="1"/>
    </xf>
    <xf numFmtId="0" fontId="46" fillId="6" borderId="27" xfId="22" applyFont="1" applyFill="1" applyBorder="1" applyAlignment="1">
      <alignment horizontal="left" vertical="center" wrapText="1"/>
    </xf>
    <xf numFmtId="0" fontId="46" fillId="6" borderId="8" xfId="22" applyFont="1" applyFill="1" applyBorder="1" applyAlignment="1">
      <alignment horizontal="left" vertical="center" wrapText="1"/>
    </xf>
    <xf numFmtId="0" fontId="46" fillId="6" borderId="32" xfId="22" applyFont="1" applyFill="1" applyBorder="1" applyAlignment="1">
      <alignment horizontal="left" vertical="center" wrapText="1"/>
    </xf>
    <xf numFmtId="0" fontId="46" fillId="6" borderId="10" xfId="22" applyFont="1" applyFill="1" applyBorder="1" applyAlignment="1">
      <alignment horizontal="left" vertical="center" wrapText="1"/>
    </xf>
    <xf numFmtId="0" fontId="46" fillId="6" borderId="28" xfId="22" applyFont="1" applyFill="1" applyBorder="1" applyAlignment="1">
      <alignment horizontal="left" vertical="center" wrapText="1"/>
    </xf>
    <xf numFmtId="0" fontId="46" fillId="6" borderId="18" xfId="22" applyFont="1" applyFill="1" applyBorder="1" applyAlignment="1">
      <alignment horizontal="left" vertical="center"/>
    </xf>
    <xf numFmtId="0" fontId="46" fillId="6" borderId="26" xfId="22" applyFont="1" applyFill="1" applyBorder="1" applyAlignment="1">
      <alignment horizontal="left" vertical="center"/>
    </xf>
    <xf numFmtId="0" fontId="75" fillId="4" borderId="18" xfId="0" applyFont="1" applyFill="1" applyBorder="1" applyAlignment="1">
      <alignment horizontal="center" vertical="center" wrapText="1"/>
    </xf>
    <xf numFmtId="0" fontId="75" fillId="4" borderId="26" xfId="0" applyFont="1" applyFill="1" applyBorder="1" applyAlignment="1">
      <alignment horizontal="center" vertical="center" wrapText="1"/>
    </xf>
    <xf numFmtId="3" fontId="75" fillId="4" borderId="18" xfId="0" applyNumberFormat="1" applyFont="1" applyFill="1" applyBorder="1" applyAlignment="1">
      <alignment horizontal="center" vertical="center" wrapText="1"/>
    </xf>
    <xf numFmtId="3" fontId="75" fillId="4" borderId="26" xfId="0" applyNumberFormat="1" applyFont="1" applyFill="1" applyBorder="1" applyAlignment="1">
      <alignment horizontal="center" vertical="center" wrapText="1"/>
    </xf>
    <xf numFmtId="0" fontId="75" fillId="4" borderId="18" xfId="0" quotePrefix="1" applyFont="1" applyFill="1" applyBorder="1" applyAlignment="1">
      <alignment horizontal="center" vertical="center" wrapText="1"/>
    </xf>
    <xf numFmtId="0" fontId="75" fillId="4" borderId="26" xfId="0" quotePrefix="1" applyFont="1" applyFill="1" applyBorder="1" applyAlignment="1">
      <alignment horizontal="center" vertical="center" wrapText="1"/>
    </xf>
    <xf numFmtId="0" fontId="31" fillId="6" borderId="18" xfId="10" applyFont="1" applyFill="1" applyBorder="1" applyAlignment="1">
      <alignment horizontal="center" wrapText="1"/>
    </xf>
    <xf numFmtId="0" fontId="31" fillId="6" borderId="26" xfId="10" applyFont="1" applyFill="1" applyBorder="1" applyAlignment="1">
      <alignment horizontal="center" wrapText="1"/>
    </xf>
    <xf numFmtId="0" fontId="37" fillId="6" borderId="18" xfId="0" applyFont="1" applyFill="1" applyBorder="1" applyAlignment="1">
      <alignment horizontal="center" vertical="center" wrapText="1"/>
    </xf>
    <xf numFmtId="0" fontId="37" fillId="6" borderId="26" xfId="0" applyFont="1" applyFill="1" applyBorder="1" applyAlignment="1">
      <alignment horizontal="center" vertical="center" wrapText="1"/>
    </xf>
    <xf numFmtId="0" fontId="17" fillId="0" borderId="43" xfId="0" applyNumberFormat="1" applyFont="1" applyBorder="1" applyAlignment="1">
      <alignment vertical="center" wrapText="1"/>
    </xf>
    <xf numFmtId="0" fontId="17" fillId="0" borderId="16" xfId="0" applyNumberFormat="1" applyFont="1" applyBorder="1" applyAlignment="1">
      <alignment vertical="center" wrapText="1"/>
    </xf>
    <xf numFmtId="0" fontId="17" fillId="0" borderId="44" xfId="0" applyNumberFormat="1" applyFont="1" applyBorder="1" applyAlignment="1">
      <alignment vertical="center" wrapText="1"/>
    </xf>
    <xf numFmtId="0" fontId="37" fillId="6" borderId="21" xfId="0" applyFont="1" applyFill="1" applyBorder="1" applyAlignment="1">
      <alignment horizontal="center" vertical="center"/>
    </xf>
    <xf numFmtId="0" fontId="37" fillId="6" borderId="21" xfId="25" applyFont="1" applyFill="1" applyBorder="1" applyAlignment="1">
      <alignment horizontal="center" vertical="center" wrapText="1"/>
    </xf>
    <xf numFmtId="0" fontId="45" fillId="4" borderId="21" xfId="0" applyFont="1" applyFill="1" applyBorder="1" applyAlignment="1">
      <alignment vertical="center" wrapText="1"/>
    </xf>
    <xf numFmtId="0" fontId="37" fillId="6" borderId="8" xfId="0" applyFont="1" applyFill="1" applyBorder="1" applyAlignment="1">
      <alignment vertical="center"/>
    </xf>
    <xf numFmtId="0" fontId="37" fillId="6" borderId="0" xfId="0" applyFont="1" applyFill="1" applyBorder="1" applyAlignment="1">
      <alignment vertical="center"/>
    </xf>
    <xf numFmtId="0" fontId="37" fillId="6" borderId="24" xfId="0" applyFont="1" applyFill="1" applyBorder="1" applyAlignment="1">
      <alignment vertical="center"/>
    </xf>
    <xf numFmtId="0" fontId="37" fillId="6" borderId="8" xfId="0" applyFont="1" applyFill="1" applyBorder="1" applyAlignment="1">
      <alignment horizontal="left" vertical="center"/>
    </xf>
    <xf numFmtId="0" fontId="37" fillId="6" borderId="0" xfId="0" applyFont="1" applyFill="1" applyBorder="1" applyAlignment="1">
      <alignment horizontal="left" vertical="center"/>
    </xf>
    <xf numFmtId="0" fontId="37" fillId="6" borderId="24" xfId="0" applyFont="1" applyFill="1" applyBorder="1" applyAlignment="1">
      <alignment horizontal="left" vertical="center"/>
    </xf>
    <xf numFmtId="0" fontId="31" fillId="6" borderId="21" xfId="10" applyFont="1" applyFill="1" applyBorder="1" applyAlignment="1">
      <alignment horizontal="center" wrapText="1"/>
    </xf>
    <xf numFmtId="0" fontId="37" fillId="6" borderId="21" xfId="0" applyFont="1" applyFill="1" applyBorder="1" applyAlignment="1">
      <alignment vertical="center"/>
    </xf>
    <xf numFmtId="0" fontId="42" fillId="6" borderId="15" xfId="10" applyFont="1" applyFill="1" applyBorder="1" applyAlignment="1">
      <alignment vertical="center"/>
    </xf>
    <xf numFmtId="0" fontId="42" fillId="6" borderId="30" xfId="10" applyFont="1" applyFill="1" applyBorder="1" applyAlignment="1">
      <alignment vertical="center"/>
    </xf>
    <xf numFmtId="0" fontId="42" fillId="6" borderId="27" xfId="10" applyFont="1" applyFill="1" applyBorder="1" applyAlignment="1">
      <alignment vertical="center"/>
    </xf>
    <xf numFmtId="3" fontId="40" fillId="4" borderId="21" xfId="29" applyNumberFormat="1" applyFont="1" applyFill="1" applyBorder="1" applyAlignment="1">
      <alignment horizontal="center" vertical="center" wrapText="1"/>
    </xf>
    <xf numFmtId="0" fontId="39" fillId="4" borderId="21" xfId="28" applyFont="1" applyFill="1" applyBorder="1" applyAlignment="1">
      <alignment horizontal="center" vertical="center" wrapText="1"/>
    </xf>
    <xf numFmtId="0" fontId="59" fillId="4" borderId="10" xfId="28" applyFont="1" applyFill="1" applyBorder="1" applyAlignment="1">
      <alignment horizontal="left" vertical="center" wrapText="1"/>
    </xf>
    <xf numFmtId="0" fontId="59" fillId="4" borderId="11" xfId="28" applyFont="1" applyFill="1" applyBorder="1" applyAlignment="1">
      <alignment horizontal="left" vertical="center" wrapText="1"/>
    </xf>
    <xf numFmtId="0" fontId="59" fillId="4" borderId="28" xfId="28" applyFont="1" applyFill="1" applyBorder="1" applyAlignment="1">
      <alignment horizontal="left" vertical="center" wrapText="1"/>
    </xf>
  </cellXfs>
  <cellStyles count="31">
    <cellStyle name="Following" xfId="2" xr:uid="{00000000-0005-0000-0000-000001000000}"/>
    <cellStyle name="Millares [0]_Person" xfId="3" xr:uid="{00000000-0005-0000-0000-000002000000}"/>
    <cellStyle name="Millares_Person" xfId="4" xr:uid="{00000000-0005-0000-0000-000003000000}"/>
    <cellStyle name="Moeda [0]_aola" xfId="5" xr:uid="{00000000-0005-0000-0000-000004000000}"/>
    <cellStyle name="Moeda_aola" xfId="6" xr:uid="{00000000-0005-0000-0000-000005000000}"/>
    <cellStyle name="Moneda [0]_Person" xfId="7" xr:uid="{00000000-0005-0000-0000-000006000000}"/>
    <cellStyle name="Moneda_Person" xfId="8" xr:uid="{00000000-0005-0000-0000-000007000000}"/>
    <cellStyle name="Normal 2" xfId="9" xr:uid="{00000000-0005-0000-0000-000009000000}"/>
    <cellStyle name="Normal 2 2" xfId="27" xr:uid="{00000000-0005-0000-0000-00000A000000}"/>
    <cellStyle name="Normal 2 2 2" xfId="29" xr:uid="{00000000-0005-0000-0000-00000B000000}"/>
    <cellStyle name="Normal 3" xfId="10" xr:uid="{00000000-0005-0000-0000-00000C000000}"/>
    <cellStyle name="Normal 3 2" xfId="11" xr:uid="{00000000-0005-0000-0000-00000D000000}"/>
    <cellStyle name="Normal 4" xfId="26" xr:uid="{00000000-0005-0000-0000-00000E000000}"/>
    <cellStyle name="Normal 4 2" xfId="28" xr:uid="{00000000-0005-0000-0000-00000F000000}"/>
    <cellStyle name="Normal_ASTRA_PRICES_03_08 NOT APPLICABLE" xfId="12" xr:uid="{00000000-0005-0000-0000-000010000000}"/>
    <cellStyle name="Normal_DRAFT_VOG-Meriva_Colors" xfId="13" xr:uid="{00000000-0005-0000-0000-000011000000}"/>
    <cellStyle name="Normal_VECTRA MY06 05_08 NOT YET SENT" xfId="14" xr:uid="{00000000-0005-0000-0000-000012000000}"/>
    <cellStyle name="Preise inkl." xfId="15" xr:uid="{00000000-0005-0000-0000-000013000000}"/>
    <cellStyle name="Schraffur" xfId="16" xr:uid="{00000000-0005-0000-0000-000014000000}"/>
    <cellStyle name="Separador de milhares [0]_Person" xfId="17" xr:uid="{00000000-0005-0000-0000-000015000000}"/>
    <cellStyle name="Separador de milhares_Person" xfId="18" xr:uid="{00000000-0005-0000-0000-000016000000}"/>
    <cellStyle name="Standard 2" xfId="19" xr:uid="{00000000-0005-0000-0000-000017000000}"/>
    <cellStyle name="Standard 3" xfId="20" xr:uid="{00000000-0005-0000-0000-000018000000}"/>
    <cellStyle name="Standard 3 2" xfId="21" xr:uid="{00000000-0005-0000-0000-000019000000}"/>
    <cellStyle name="Standard_A3300_5-4-01" xfId="30" xr:uid="{00000000-0005-0000-0000-00001A000000}"/>
    <cellStyle name="Standard_COLORS.XLS" xfId="22" xr:uid="{00000000-0005-0000-0000-00001B000000}"/>
    <cellStyle name="Standard_Engine-Transmission-Packages" xfId="23" xr:uid="{00000000-0005-0000-0000-00001C000000}"/>
    <cellStyle name="Standard_HOTLINE.XLS" xfId="24" xr:uid="{00000000-0005-0000-0000-00001D000000}"/>
    <cellStyle name="Επίπεδο στηλών_1" xfId="1" builtinId="2" iLevel="0"/>
    <cellStyle name="Κανονικό" xfId="0" builtinId="0"/>
    <cellStyle name="표준_C100 BM 동력성능 종합" xfId="25" xr:uid="{00000000-0005-0000-0000-00001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666666"/>
      <rgbColor rgb="00808080"/>
      <rgbColor rgb="00B3B3B3"/>
      <rgbColor rgb="004C4C4C"/>
      <rgbColor rgb="00E6E6E6"/>
      <rgbColor rgb="00CC99FF"/>
      <rgbColor rgb="00CC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704589</xdr:colOff>
      <xdr:row>0</xdr:row>
      <xdr:rowOff>117431</xdr:rowOff>
    </xdr:from>
    <xdr:to>
      <xdr:col>3</xdr:col>
      <xdr:colOff>561062</xdr:colOff>
      <xdr:row>3</xdr:row>
      <xdr:rowOff>25459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676884" y="117431"/>
          <a:ext cx="900308" cy="756144"/>
        </a:xfrm>
        <a:prstGeom prst="rect">
          <a:avLst/>
        </a:prstGeom>
      </xdr:spPr>
    </xdr:pic>
    <xdr:clientData/>
  </xdr:twoCellAnchor>
  <xdr:twoCellAnchor editAs="oneCell">
    <xdr:from>
      <xdr:col>0</xdr:col>
      <xdr:colOff>52192</xdr:colOff>
      <xdr:row>6</xdr:row>
      <xdr:rowOff>35690</xdr:rowOff>
    </xdr:from>
    <xdr:to>
      <xdr:col>3</xdr:col>
      <xdr:colOff>795925</xdr:colOff>
      <xdr:row>8</xdr:row>
      <xdr:rowOff>1525863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2192" y="1640587"/>
          <a:ext cx="9759863" cy="68137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857249</xdr:colOff>
      <xdr:row>0</xdr:row>
      <xdr:rowOff>0</xdr:rowOff>
    </xdr:from>
    <xdr:to>
      <xdr:col>6</xdr:col>
      <xdr:colOff>1247775</xdr:colOff>
      <xdr:row>1</xdr:row>
      <xdr:rowOff>9352</xdr:rowOff>
    </xdr:to>
    <xdr:sp macro="" textlink="">
      <xdr:nvSpPr>
        <xdr:cNvPr id="3" name="Rectangle 2">
          <a:extLst>
            <a:ext uri="{FF2B5EF4-FFF2-40B4-BE49-F238E27FC236}">
              <a16:creationId xmlns:a16="http://schemas.microsoft.com/office/drawing/2014/main" id="{00000000-0008-0000-0100-000003000000}"/>
            </a:ext>
          </a:extLst>
        </xdr:cNvPr>
        <xdr:cNvSpPr>
          <a:spLocks noChangeAspect="1"/>
        </xdr:cNvSpPr>
      </xdr:nvSpPr>
      <xdr:spPr>
        <a:xfrm>
          <a:off x="9553574" y="0"/>
          <a:ext cx="390526" cy="4379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3600" b="0" i="1">
              <a:solidFill>
                <a:sysClr val="windowText" lastClr="000000"/>
              </a:solidFill>
              <a:latin typeface="Opel Sans" pitchFamily="34" charset="-95"/>
            </a:rPr>
            <a:t>1</a:t>
          </a:r>
          <a:endParaRPr lang="en-US" sz="3600" b="0" i="1">
            <a:solidFill>
              <a:sysClr val="windowText" lastClr="000000"/>
            </a:solidFill>
            <a:latin typeface="Opel Sans" pitchFamily="34" charset="-95"/>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1177637</xdr:colOff>
      <xdr:row>0</xdr:row>
      <xdr:rowOff>0</xdr:rowOff>
    </xdr:from>
    <xdr:to>
      <xdr:col>4</xdr:col>
      <xdr:colOff>1752633</xdr:colOff>
      <xdr:row>1</xdr:row>
      <xdr:rowOff>49251</xdr:rowOff>
    </xdr:to>
    <xdr:sp macro="" textlink="">
      <xdr:nvSpPr>
        <xdr:cNvPr id="3" name="Rectangle 2">
          <a:extLst>
            <a:ext uri="{FF2B5EF4-FFF2-40B4-BE49-F238E27FC236}">
              <a16:creationId xmlns:a16="http://schemas.microsoft.com/office/drawing/2014/main" id="{00000000-0008-0000-0200-000003000000}"/>
            </a:ext>
          </a:extLst>
        </xdr:cNvPr>
        <xdr:cNvSpPr>
          <a:spLocks noChangeAspect="1"/>
        </xdr:cNvSpPr>
      </xdr:nvSpPr>
      <xdr:spPr>
        <a:xfrm>
          <a:off x="20591319" y="0"/>
          <a:ext cx="574996" cy="6380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3600" b="0" i="1">
              <a:solidFill>
                <a:sysClr val="windowText" lastClr="000000"/>
              </a:solidFill>
              <a:latin typeface="Opel Sans" pitchFamily="34" charset="-95"/>
            </a:rPr>
            <a:t>2</a:t>
          </a:r>
          <a:endParaRPr lang="en-US" sz="3600" b="0" i="1">
            <a:solidFill>
              <a:sysClr val="windowText" lastClr="000000"/>
            </a:solidFill>
            <a:latin typeface="Opel Sans" pitchFamily="34" charset="-95"/>
          </a:endParaRPr>
        </a:p>
      </xdr:txBody>
    </xdr:sp>
    <xdr:clientData/>
  </xdr:twoCellAnchor>
  <xdr:twoCellAnchor editAs="oneCell">
    <xdr:from>
      <xdr:col>0</xdr:col>
      <xdr:colOff>12140045</xdr:colOff>
      <xdr:row>26</xdr:row>
      <xdr:rowOff>47176</xdr:rowOff>
    </xdr:from>
    <xdr:to>
      <xdr:col>0</xdr:col>
      <xdr:colOff>12971318</xdr:colOff>
      <xdr:row>26</xdr:row>
      <xdr:rowOff>993107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2140045" y="21816131"/>
          <a:ext cx="831273" cy="945931"/>
        </a:xfrm>
        <a:prstGeom prst="rect">
          <a:avLst/>
        </a:prstGeom>
      </xdr:spPr>
    </xdr:pic>
    <xdr:clientData/>
  </xdr:twoCellAnchor>
  <xdr:twoCellAnchor editAs="oneCell">
    <xdr:from>
      <xdr:col>0</xdr:col>
      <xdr:colOff>11222181</xdr:colOff>
      <xdr:row>26</xdr:row>
      <xdr:rowOff>1001506</xdr:rowOff>
    </xdr:from>
    <xdr:to>
      <xdr:col>0</xdr:col>
      <xdr:colOff>12105408</xdr:colOff>
      <xdr:row>27</xdr:row>
      <xdr:rowOff>917863</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222181" y="22770461"/>
          <a:ext cx="883227" cy="920811"/>
        </a:xfrm>
        <a:prstGeom prst="rect">
          <a:avLst/>
        </a:prstGeom>
      </xdr:spPr>
    </xdr:pic>
    <xdr:clientData/>
  </xdr:twoCellAnchor>
  <xdr:twoCellAnchor editAs="oneCell">
    <xdr:from>
      <xdr:col>0</xdr:col>
      <xdr:colOff>12140046</xdr:colOff>
      <xdr:row>27</xdr:row>
      <xdr:rowOff>961160</xdr:rowOff>
    </xdr:from>
    <xdr:to>
      <xdr:col>0</xdr:col>
      <xdr:colOff>12954000</xdr:colOff>
      <xdr:row>29</xdr:row>
      <xdr:rowOff>28524</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2140046" y="23734569"/>
          <a:ext cx="813954" cy="885773"/>
        </a:xfrm>
        <a:prstGeom prst="rect">
          <a:avLst/>
        </a:prstGeom>
      </xdr:spPr>
    </xdr:pic>
    <xdr:clientData/>
  </xdr:twoCellAnchor>
  <xdr:twoCellAnchor editAs="oneCell">
    <xdr:from>
      <xdr:col>0</xdr:col>
      <xdr:colOff>11222182</xdr:colOff>
      <xdr:row>29</xdr:row>
      <xdr:rowOff>0</xdr:rowOff>
    </xdr:from>
    <xdr:to>
      <xdr:col>0</xdr:col>
      <xdr:colOff>12097531</xdr:colOff>
      <xdr:row>30</xdr:row>
      <xdr:rowOff>70753</xdr:rowOff>
    </xdr:to>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l="33614" t="36043" r="24476" b="4064"/>
        <a:stretch/>
      </xdr:blipFill>
      <xdr:spPr bwMode="auto">
        <a:xfrm>
          <a:off x="11222182" y="24591818"/>
          <a:ext cx="875349" cy="884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12122728</xdr:colOff>
      <xdr:row>29</xdr:row>
      <xdr:rowOff>788940</xdr:rowOff>
    </xdr:from>
    <xdr:to>
      <xdr:col>0</xdr:col>
      <xdr:colOff>12954000</xdr:colOff>
      <xdr:row>31</xdr:row>
      <xdr:rowOff>69273</xdr:rowOff>
    </xdr:to>
    <xdr:pic>
      <xdr:nvPicPr>
        <xdr:cNvPr id="11" name="Picture 10">
          <a:extLst>
            <a:ext uri="{FF2B5EF4-FFF2-40B4-BE49-F238E27FC236}">
              <a16:creationId xmlns:a16="http://schemas.microsoft.com/office/drawing/2014/main" id="{00000000-0008-0000-0200-00000B000000}"/>
            </a:ext>
          </a:extLst>
        </xdr:cNvPr>
        <xdr:cNvPicPr>
          <a:picLocks noChangeAspect="1" noChangeArrowheads="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l="32855" t="30646" r="24476" b="2732"/>
        <a:stretch/>
      </xdr:blipFill>
      <xdr:spPr bwMode="auto">
        <a:xfrm>
          <a:off x="12122728" y="25380758"/>
          <a:ext cx="831272" cy="908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11222181</xdr:colOff>
      <xdr:row>31</xdr:row>
      <xdr:rowOff>1</xdr:rowOff>
    </xdr:from>
    <xdr:to>
      <xdr:col>0</xdr:col>
      <xdr:colOff>12091752</xdr:colOff>
      <xdr:row>32</xdr:row>
      <xdr:rowOff>72669</xdr:rowOff>
    </xdr:to>
    <xdr:pic>
      <xdr:nvPicPr>
        <xdr:cNvPr id="12" name="Picture 11">
          <a:extLst>
            <a:ext uri="{FF2B5EF4-FFF2-40B4-BE49-F238E27FC236}">
              <a16:creationId xmlns:a16="http://schemas.microsoft.com/office/drawing/2014/main" id="{00000000-0008-0000-0200-00000C000000}"/>
            </a:ext>
          </a:extLst>
        </xdr:cNvPr>
        <xdr:cNvPicPr>
          <a:picLocks noChangeAspect="1" noChangeArrowheads="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l="32891" t="36481" r="24476" b="1400"/>
        <a:stretch/>
      </xdr:blipFill>
      <xdr:spPr bwMode="auto">
        <a:xfrm>
          <a:off x="11222181" y="26219728"/>
          <a:ext cx="869571" cy="886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384073</xdr:colOff>
      <xdr:row>0</xdr:row>
      <xdr:rowOff>0</xdr:rowOff>
    </xdr:from>
    <xdr:to>
      <xdr:col>11</xdr:col>
      <xdr:colOff>778756</xdr:colOff>
      <xdr:row>0</xdr:row>
      <xdr:rowOff>437977</xdr:rowOff>
    </xdr:to>
    <xdr:sp macro="" textlink="">
      <xdr:nvSpPr>
        <xdr:cNvPr id="4" name="Rectangle 3">
          <a:extLst>
            <a:ext uri="{FF2B5EF4-FFF2-40B4-BE49-F238E27FC236}">
              <a16:creationId xmlns:a16="http://schemas.microsoft.com/office/drawing/2014/main" id="{00000000-0008-0000-0300-000004000000}"/>
            </a:ext>
          </a:extLst>
        </xdr:cNvPr>
        <xdr:cNvSpPr>
          <a:spLocks noChangeAspect="1"/>
        </xdr:cNvSpPr>
      </xdr:nvSpPr>
      <xdr:spPr>
        <a:xfrm>
          <a:off x="17360081" y="0"/>
          <a:ext cx="394683" cy="4379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3600" b="0" i="1">
              <a:solidFill>
                <a:sysClr val="windowText" lastClr="000000"/>
              </a:solidFill>
              <a:latin typeface="Opel Sans" pitchFamily="34" charset="-95"/>
            </a:rPr>
            <a:t>3</a:t>
          </a:r>
          <a:endParaRPr lang="en-US" sz="3600" b="0" i="1">
            <a:solidFill>
              <a:sysClr val="windowText" lastClr="000000"/>
            </a:solidFill>
            <a:latin typeface="Opel Sans" pitchFamily="34" charset="-95"/>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2139673</xdr:colOff>
      <xdr:row>0</xdr:row>
      <xdr:rowOff>0</xdr:rowOff>
    </xdr:from>
    <xdr:to>
      <xdr:col>3</xdr:col>
      <xdr:colOff>2534356</xdr:colOff>
      <xdr:row>1</xdr:row>
      <xdr:rowOff>437977</xdr:rowOff>
    </xdr:to>
    <xdr:sp macro="" textlink="">
      <xdr:nvSpPr>
        <xdr:cNvPr id="3" name="Rectangle 2">
          <a:extLst>
            <a:ext uri="{FF2B5EF4-FFF2-40B4-BE49-F238E27FC236}">
              <a16:creationId xmlns:a16="http://schemas.microsoft.com/office/drawing/2014/main" id="{00000000-0008-0000-0400-000003000000}"/>
            </a:ext>
          </a:extLst>
        </xdr:cNvPr>
        <xdr:cNvSpPr>
          <a:spLocks noChangeAspect="1"/>
        </xdr:cNvSpPr>
      </xdr:nvSpPr>
      <xdr:spPr>
        <a:xfrm>
          <a:off x="11374782" y="0"/>
          <a:ext cx="394683" cy="4379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3600" b="0" i="1">
              <a:solidFill>
                <a:sysClr val="windowText" lastClr="000000"/>
              </a:solidFill>
              <a:latin typeface="Opel Sans" pitchFamily="34" charset="-95"/>
            </a:rPr>
            <a:t>4</a:t>
          </a:r>
          <a:endParaRPr lang="en-US" sz="3600" b="0" i="1">
            <a:solidFill>
              <a:sysClr val="windowText" lastClr="000000"/>
            </a:solidFill>
            <a:latin typeface="Opel Sans" pitchFamily="34" charset="-95"/>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1591629</xdr:colOff>
      <xdr:row>0</xdr:row>
      <xdr:rowOff>58080</xdr:rowOff>
    </xdr:from>
    <xdr:to>
      <xdr:col>10</xdr:col>
      <xdr:colOff>2125702</xdr:colOff>
      <xdr:row>0</xdr:row>
      <xdr:rowOff>496057</xdr:rowOff>
    </xdr:to>
    <xdr:sp macro="" textlink="">
      <xdr:nvSpPr>
        <xdr:cNvPr id="4" name="Rectangle 3">
          <a:extLst>
            <a:ext uri="{FF2B5EF4-FFF2-40B4-BE49-F238E27FC236}">
              <a16:creationId xmlns:a16="http://schemas.microsoft.com/office/drawing/2014/main" id="{00000000-0008-0000-0500-000004000000}"/>
            </a:ext>
          </a:extLst>
        </xdr:cNvPr>
        <xdr:cNvSpPr>
          <a:spLocks noChangeAspect="1"/>
        </xdr:cNvSpPr>
      </xdr:nvSpPr>
      <xdr:spPr>
        <a:xfrm flipH="1">
          <a:off x="18167452" y="58080"/>
          <a:ext cx="534073" cy="4379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3600" b="0" i="1">
              <a:solidFill>
                <a:sysClr val="windowText" lastClr="000000"/>
              </a:solidFill>
              <a:latin typeface="Opel Sans" pitchFamily="34" charset="-95"/>
            </a:rPr>
            <a:t>5</a:t>
          </a:r>
          <a:endParaRPr lang="en-US" sz="3600" b="0" i="1">
            <a:solidFill>
              <a:sysClr val="windowText" lastClr="000000"/>
            </a:solidFill>
            <a:latin typeface="Opel Sans" pitchFamily="34" charset="-95"/>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0</xdr:colOff>
      <xdr:row>3</xdr:row>
      <xdr:rowOff>65818</xdr:rowOff>
    </xdr:to>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0" y="9525"/>
          <a:ext cx="867833" cy="695325"/>
        </a:xfrm>
        <a:prstGeom prst="rect">
          <a:avLst/>
        </a:prstGeom>
        <a:solidFill>
          <a:srgbClr val="777777"/>
        </a:solidFill>
        <a:ln w="9525">
          <a:noFill/>
          <a:miter lim="800000"/>
          <a:headEnd/>
          <a:tailEnd/>
        </a:ln>
      </xdr:spPr>
      <xdr:txBody>
        <a:bodyPr vertOverflow="clip" wrap="square" lIns="91440" tIns="91440" rIns="91440" bIns="0" anchor="t" upright="1"/>
        <a:lstStyle/>
        <a:p>
          <a:pPr algn="ctr" rtl="0">
            <a:defRPr sz="1000"/>
          </a:pPr>
          <a:r>
            <a:rPr lang="en-US" sz="3200" b="1" i="0" strike="noStrike">
              <a:solidFill>
                <a:srgbClr val="FFFFFF"/>
              </a:solidFill>
              <a:latin typeface="Opel Sans"/>
            </a:rPr>
            <a:t>7</a:t>
          </a:r>
        </a:p>
      </xdr:txBody>
    </xdr:sp>
    <xdr:clientData/>
  </xdr:twoCellAnchor>
  <xdr:twoCellAnchor editAs="absolute">
    <xdr:from>
      <xdr:col>7</xdr:col>
      <xdr:colOff>2055395</xdr:colOff>
      <xdr:row>0</xdr:row>
      <xdr:rowOff>33422</xdr:rowOff>
    </xdr:from>
    <xdr:to>
      <xdr:col>7</xdr:col>
      <xdr:colOff>2640263</xdr:colOff>
      <xdr:row>1</xdr:row>
      <xdr:rowOff>64157</xdr:rowOff>
    </xdr:to>
    <xdr:sp macro="" textlink="">
      <xdr:nvSpPr>
        <xdr:cNvPr id="6" name="Rectangle 5">
          <a:extLst>
            <a:ext uri="{FF2B5EF4-FFF2-40B4-BE49-F238E27FC236}">
              <a16:creationId xmlns:a16="http://schemas.microsoft.com/office/drawing/2014/main" id="{00000000-0008-0000-0600-000006000000}"/>
            </a:ext>
          </a:extLst>
        </xdr:cNvPr>
        <xdr:cNvSpPr>
          <a:spLocks noChangeAspect="1"/>
        </xdr:cNvSpPr>
      </xdr:nvSpPr>
      <xdr:spPr>
        <a:xfrm>
          <a:off x="17445790" y="33422"/>
          <a:ext cx="584868" cy="6490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3600" b="0" i="1">
              <a:solidFill>
                <a:sysClr val="windowText" lastClr="000000"/>
              </a:solidFill>
              <a:latin typeface="Opel Sans" pitchFamily="34" charset="-95"/>
            </a:rPr>
            <a:t>6</a:t>
          </a:r>
          <a:endParaRPr lang="en-US" sz="3600" b="0" i="1">
            <a:solidFill>
              <a:sysClr val="windowText" lastClr="000000"/>
            </a:solidFill>
            <a:latin typeface="Opel Sans" pitchFamily="34" charset="-95"/>
          </a:endParaRPr>
        </a:p>
      </xdr:txBody>
    </xdr:sp>
    <xdr:clientData/>
  </xdr:twoCellAnchor>
  <xdr:twoCellAnchor editAs="oneCell">
    <xdr:from>
      <xdr:col>0</xdr:col>
      <xdr:colOff>150394</xdr:colOff>
      <xdr:row>2</xdr:row>
      <xdr:rowOff>150394</xdr:rowOff>
    </xdr:from>
    <xdr:to>
      <xdr:col>8</xdr:col>
      <xdr:colOff>16710</xdr:colOff>
      <xdr:row>18</xdr:row>
      <xdr:rowOff>250657</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r="24331"/>
        <a:stretch/>
      </xdr:blipFill>
      <xdr:spPr>
        <a:xfrm>
          <a:off x="150394" y="1052762"/>
          <a:ext cx="17997237" cy="46455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57150</xdr:colOff>
      <xdr:row>2</xdr:row>
      <xdr:rowOff>0</xdr:rowOff>
    </xdr:from>
    <xdr:to>
      <xdr:col>3</xdr:col>
      <xdr:colOff>57150</xdr:colOff>
      <xdr:row>2</xdr:row>
      <xdr:rowOff>257175</xdr:rowOff>
    </xdr:to>
    <xdr:pic>
      <xdr:nvPicPr>
        <xdr:cNvPr id="2" name="Picture 1" descr="http://gmeconfigurator.com/res/opel/img/tirelabel/tirelabel_noisegroup2.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419600" y="1866900"/>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2</xdr:row>
      <xdr:rowOff>0</xdr:rowOff>
    </xdr:from>
    <xdr:to>
      <xdr:col>3</xdr:col>
      <xdr:colOff>57150</xdr:colOff>
      <xdr:row>2</xdr:row>
      <xdr:rowOff>257175</xdr:rowOff>
    </xdr:to>
    <xdr:pic>
      <xdr:nvPicPr>
        <xdr:cNvPr id="4" name="Picture 3" descr="http://gmeconfigurator.com/res/opel/img/tirelabel/tirelabel_noisegroup2.pn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419600" y="2238375"/>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447675</xdr:colOff>
      <xdr:row>2</xdr:row>
      <xdr:rowOff>0</xdr:rowOff>
    </xdr:from>
    <xdr:to>
      <xdr:col>3</xdr:col>
      <xdr:colOff>447675</xdr:colOff>
      <xdr:row>2</xdr:row>
      <xdr:rowOff>257175</xdr:rowOff>
    </xdr:to>
    <xdr:pic>
      <xdr:nvPicPr>
        <xdr:cNvPr id="5" name="Picture 4" descr="http://gmeconfigurator.com/res/opel/img/tirelabel/tirelabel_noisegroup1.png">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810125" y="2238375"/>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2</xdr:row>
      <xdr:rowOff>0</xdr:rowOff>
    </xdr:from>
    <xdr:to>
      <xdr:col>3</xdr:col>
      <xdr:colOff>57150</xdr:colOff>
      <xdr:row>2</xdr:row>
      <xdr:rowOff>257175</xdr:rowOff>
    </xdr:to>
    <xdr:pic>
      <xdr:nvPicPr>
        <xdr:cNvPr id="6" name="Picture 5" descr="http://gmeconfigurator.com/res/opel/img/tirelabel/tirelabel_noisegroup1.png">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419600" y="2609850"/>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47625</xdr:colOff>
      <xdr:row>2</xdr:row>
      <xdr:rowOff>0</xdr:rowOff>
    </xdr:from>
    <xdr:to>
      <xdr:col>3</xdr:col>
      <xdr:colOff>47625</xdr:colOff>
      <xdr:row>2</xdr:row>
      <xdr:rowOff>257175</xdr:rowOff>
    </xdr:to>
    <xdr:pic>
      <xdr:nvPicPr>
        <xdr:cNvPr id="7" name="Picture 6" descr="http://gmeconfigurator.com/res/opel/img/tirelabel/tirelabel_noisegroup2.png">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410075" y="3000375"/>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438150</xdr:colOff>
      <xdr:row>3</xdr:row>
      <xdr:rowOff>38100</xdr:rowOff>
    </xdr:from>
    <xdr:to>
      <xdr:col>3</xdr:col>
      <xdr:colOff>438150</xdr:colOff>
      <xdr:row>3</xdr:row>
      <xdr:rowOff>295275</xdr:rowOff>
    </xdr:to>
    <xdr:pic>
      <xdr:nvPicPr>
        <xdr:cNvPr id="9" name="Picture 8" descr="http://gmeconfigurator.com/res/opel/img/tirelabel/tirelabel_noisegroup1.png">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800600" y="3371850"/>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47625</xdr:colOff>
      <xdr:row>5</xdr:row>
      <xdr:rowOff>0</xdr:rowOff>
    </xdr:from>
    <xdr:to>
      <xdr:col>3</xdr:col>
      <xdr:colOff>47625</xdr:colOff>
      <xdr:row>5</xdr:row>
      <xdr:rowOff>257175</xdr:rowOff>
    </xdr:to>
    <xdr:pic>
      <xdr:nvPicPr>
        <xdr:cNvPr id="10" name="Picture 9" descr="http://gmeconfigurator.com/res/opel/img/tirelabel/tirelabel_noisegroup2.png">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410075" y="3762375"/>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xdr:colOff>
      <xdr:row>5</xdr:row>
      <xdr:rowOff>0</xdr:rowOff>
    </xdr:from>
    <xdr:to>
      <xdr:col>3</xdr:col>
      <xdr:colOff>38100</xdr:colOff>
      <xdr:row>5</xdr:row>
      <xdr:rowOff>257175</xdr:rowOff>
    </xdr:to>
    <xdr:pic>
      <xdr:nvPicPr>
        <xdr:cNvPr id="11" name="Picture 10" descr="http://gmeconfigurator.com/res/opel/img/tirelabel/tirelabel_noisegroup2.png">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400550" y="4143375"/>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9525</xdr:rowOff>
    </xdr:from>
    <xdr:to>
      <xdr:col>0</xdr:col>
      <xdr:colOff>0</xdr:colOff>
      <xdr:row>1</xdr:row>
      <xdr:rowOff>200026</xdr:rowOff>
    </xdr:to>
    <xdr:sp macro="" textlink="">
      <xdr:nvSpPr>
        <xdr:cNvPr id="12" name="Text Box 2">
          <a:extLst>
            <a:ext uri="{FF2B5EF4-FFF2-40B4-BE49-F238E27FC236}">
              <a16:creationId xmlns:a16="http://schemas.microsoft.com/office/drawing/2014/main" id="{00000000-0008-0000-0700-00000C000000}"/>
            </a:ext>
          </a:extLst>
        </xdr:cNvPr>
        <xdr:cNvSpPr txBox="1">
          <a:spLocks noChangeArrowheads="1"/>
        </xdr:cNvSpPr>
      </xdr:nvSpPr>
      <xdr:spPr bwMode="auto">
        <a:xfrm>
          <a:off x="2" y="9525"/>
          <a:ext cx="609599" cy="180976"/>
        </a:xfrm>
        <a:prstGeom prst="rect">
          <a:avLst/>
        </a:prstGeom>
        <a:solidFill>
          <a:srgbClr val="777777"/>
        </a:solidFill>
        <a:ln w="9525">
          <a:noFill/>
          <a:miter lim="800000"/>
          <a:headEnd/>
          <a:tailEnd/>
        </a:ln>
      </xdr:spPr>
      <xdr:txBody>
        <a:bodyPr vertOverflow="clip" wrap="square" lIns="91440" tIns="91440" rIns="91440" bIns="0" anchor="t" upright="1"/>
        <a:lstStyle/>
        <a:p>
          <a:pPr algn="ctr" rtl="0">
            <a:defRPr sz="1000"/>
          </a:pPr>
          <a:r>
            <a:rPr lang="en-US" sz="3200" b="1" i="0" strike="noStrike">
              <a:solidFill>
                <a:srgbClr val="FFFFFF"/>
              </a:solidFill>
              <a:latin typeface="Opel Sans"/>
            </a:rPr>
            <a:t>6</a:t>
          </a:r>
        </a:p>
      </xdr:txBody>
    </xdr:sp>
    <xdr:clientData/>
  </xdr:twoCellAnchor>
  <xdr:twoCellAnchor editAs="oneCell">
    <xdr:from>
      <xdr:col>0</xdr:col>
      <xdr:colOff>0</xdr:colOff>
      <xdr:row>0</xdr:row>
      <xdr:rowOff>9524</xdr:rowOff>
    </xdr:from>
    <xdr:to>
      <xdr:col>0</xdr:col>
      <xdr:colOff>0</xdr:colOff>
      <xdr:row>2</xdr:row>
      <xdr:rowOff>198967</xdr:rowOff>
    </xdr:to>
    <xdr:sp macro="" textlink="">
      <xdr:nvSpPr>
        <xdr:cNvPr id="13" name="Text Box 2">
          <a:extLst>
            <a:ext uri="{FF2B5EF4-FFF2-40B4-BE49-F238E27FC236}">
              <a16:creationId xmlns:a16="http://schemas.microsoft.com/office/drawing/2014/main" id="{00000000-0008-0000-0700-00000D000000}"/>
            </a:ext>
          </a:extLst>
        </xdr:cNvPr>
        <xdr:cNvSpPr txBox="1">
          <a:spLocks noChangeArrowheads="1"/>
        </xdr:cNvSpPr>
      </xdr:nvSpPr>
      <xdr:spPr bwMode="auto">
        <a:xfrm>
          <a:off x="0" y="9524"/>
          <a:ext cx="745672" cy="609601"/>
        </a:xfrm>
        <a:prstGeom prst="rect">
          <a:avLst/>
        </a:prstGeom>
        <a:solidFill>
          <a:srgbClr val="777777"/>
        </a:solidFill>
        <a:ln w="9525">
          <a:noFill/>
          <a:miter lim="800000"/>
          <a:headEnd/>
          <a:tailEnd/>
        </a:ln>
      </xdr:spPr>
      <xdr:txBody>
        <a:bodyPr vertOverflow="clip" wrap="square" lIns="91440" tIns="91440" rIns="91440" bIns="0" anchor="ctr" anchorCtr="0" upright="1"/>
        <a:lstStyle/>
        <a:p>
          <a:pPr algn="ctr" rtl="0">
            <a:defRPr sz="1000"/>
          </a:pPr>
          <a:r>
            <a:rPr lang="en-US" sz="3000" b="1" i="0" strike="noStrike">
              <a:solidFill>
                <a:srgbClr val="FFFFFF"/>
              </a:solidFill>
              <a:latin typeface="Opel Sans"/>
            </a:rPr>
            <a:t>8</a:t>
          </a:r>
        </a:p>
      </xdr:txBody>
    </xdr:sp>
    <xdr:clientData/>
  </xdr:twoCellAnchor>
  <xdr:twoCellAnchor editAs="oneCell">
    <xdr:from>
      <xdr:col>3</xdr:col>
      <xdr:colOff>221192</xdr:colOff>
      <xdr:row>3</xdr:row>
      <xdr:rowOff>123825</xdr:rowOff>
    </xdr:from>
    <xdr:to>
      <xdr:col>3</xdr:col>
      <xdr:colOff>602192</xdr:colOff>
      <xdr:row>3</xdr:row>
      <xdr:rowOff>381000</xdr:rowOff>
    </xdr:to>
    <xdr:pic>
      <xdr:nvPicPr>
        <xdr:cNvPr id="20" name="Picture 19" descr="http://gmeconfigurator.com/res/opel/img/tirelabel/tirelabel_noisegroup2.png">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936192" y="1425575"/>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57150</xdr:colOff>
      <xdr:row>2</xdr:row>
      <xdr:rowOff>0</xdr:rowOff>
    </xdr:from>
    <xdr:ext cx="0" cy="257175"/>
    <xdr:pic>
      <xdr:nvPicPr>
        <xdr:cNvPr id="18" name="Picture 17" descr="http://gmeconfigurator.com/res/opel/img/tirelabel/tirelabel_noisegroup2.png">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772150" y="1047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447675</xdr:colOff>
      <xdr:row>2</xdr:row>
      <xdr:rowOff>0</xdr:rowOff>
    </xdr:from>
    <xdr:ext cx="0" cy="257175"/>
    <xdr:pic>
      <xdr:nvPicPr>
        <xdr:cNvPr id="22" name="Picture 21" descr="http://gmeconfigurator.com/res/opel/img/tirelabel/tirelabel_noisegroup1.png">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6162675" y="1047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2</xdr:row>
      <xdr:rowOff>0</xdr:rowOff>
    </xdr:from>
    <xdr:ext cx="0" cy="257175"/>
    <xdr:pic>
      <xdr:nvPicPr>
        <xdr:cNvPr id="24" name="Picture 23" descr="http://gmeconfigurator.com/res/opel/img/tirelabel/tirelabel_noisegroup2.png">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772150" y="1047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447675</xdr:colOff>
      <xdr:row>2</xdr:row>
      <xdr:rowOff>0</xdr:rowOff>
    </xdr:from>
    <xdr:ext cx="0" cy="257175"/>
    <xdr:pic>
      <xdr:nvPicPr>
        <xdr:cNvPr id="25" name="Picture 24" descr="http://gmeconfigurator.com/res/opel/img/tirelabel/tirelabel_noisegroup1.png">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6162675" y="1047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2</xdr:row>
      <xdr:rowOff>0</xdr:rowOff>
    </xdr:from>
    <xdr:ext cx="0" cy="257175"/>
    <xdr:pic>
      <xdr:nvPicPr>
        <xdr:cNvPr id="26" name="Picture 25" descr="http://gmeconfigurator.com/res/opel/img/tirelabel/tirelabel_noisegroup1.png">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5772150" y="1047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47625</xdr:colOff>
      <xdr:row>2</xdr:row>
      <xdr:rowOff>47625</xdr:rowOff>
    </xdr:from>
    <xdr:ext cx="0" cy="257175"/>
    <xdr:pic>
      <xdr:nvPicPr>
        <xdr:cNvPr id="27" name="Picture 26" descr="http://gmeconfigurator.com/res/opel/img/tirelabel/tirelabel_noisegroup2.png">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762625" y="1095375"/>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232833</xdr:colOff>
      <xdr:row>2</xdr:row>
      <xdr:rowOff>95250</xdr:rowOff>
    </xdr:from>
    <xdr:to>
      <xdr:col>3</xdr:col>
      <xdr:colOff>613833</xdr:colOff>
      <xdr:row>2</xdr:row>
      <xdr:rowOff>352425</xdr:rowOff>
    </xdr:to>
    <xdr:pic>
      <xdr:nvPicPr>
        <xdr:cNvPr id="30" name="Picture 29" descr="http://gmeconfigurator.com/res/opel/img/tirelabel/tirelabel_noisegroup2.png">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947833" y="963083"/>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57150</xdr:colOff>
      <xdr:row>3</xdr:row>
      <xdr:rowOff>0</xdr:rowOff>
    </xdr:from>
    <xdr:ext cx="0" cy="257175"/>
    <xdr:pic>
      <xdr:nvPicPr>
        <xdr:cNvPr id="28" name="Picture 27" descr="http://gmeconfigurator.com/res/opel/img/tirelabel/tirelabel_noisegroup2.png">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772150"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3</xdr:row>
      <xdr:rowOff>0</xdr:rowOff>
    </xdr:from>
    <xdr:ext cx="0" cy="257175"/>
    <xdr:pic>
      <xdr:nvPicPr>
        <xdr:cNvPr id="29" name="Picture 28" descr="http://gmeconfigurator.com/res/opel/img/tirelabel/tirelabel_noisegroup2.png">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772150"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447675</xdr:colOff>
      <xdr:row>3</xdr:row>
      <xdr:rowOff>0</xdr:rowOff>
    </xdr:from>
    <xdr:ext cx="0" cy="257175"/>
    <xdr:pic>
      <xdr:nvPicPr>
        <xdr:cNvPr id="31" name="Picture 30" descr="http://gmeconfigurator.com/res/opel/img/tirelabel/tirelabel_noisegroup1.png">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6162675"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3</xdr:row>
      <xdr:rowOff>0</xdr:rowOff>
    </xdr:from>
    <xdr:ext cx="0" cy="257175"/>
    <xdr:pic>
      <xdr:nvPicPr>
        <xdr:cNvPr id="32" name="Picture 31" descr="http://gmeconfigurator.com/res/opel/img/tirelabel/tirelabel_noisegroup1.png">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5772150"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47625</xdr:colOff>
      <xdr:row>3</xdr:row>
      <xdr:rowOff>0</xdr:rowOff>
    </xdr:from>
    <xdr:ext cx="0" cy="257175"/>
    <xdr:pic>
      <xdr:nvPicPr>
        <xdr:cNvPr id="33" name="Picture 32" descr="http://gmeconfigurator.com/res/opel/img/tirelabel/tirelabel_noisegroup2.png">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762625"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3</xdr:row>
      <xdr:rowOff>0</xdr:rowOff>
    </xdr:from>
    <xdr:ext cx="0" cy="257175"/>
    <xdr:pic>
      <xdr:nvPicPr>
        <xdr:cNvPr id="34" name="Picture 33" descr="http://gmeconfigurator.com/res/opel/img/tirelabel/tirelabel_noisegroup2.png">
          <a:extLst>
            <a:ext uri="{FF2B5EF4-FFF2-40B4-BE49-F238E27FC236}">
              <a16:creationId xmlns:a16="http://schemas.microsoft.com/office/drawing/2014/main" id="{00000000-0008-0000-07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772150"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447675</xdr:colOff>
      <xdr:row>3</xdr:row>
      <xdr:rowOff>0</xdr:rowOff>
    </xdr:from>
    <xdr:ext cx="0" cy="257175"/>
    <xdr:pic>
      <xdr:nvPicPr>
        <xdr:cNvPr id="35" name="Picture 34" descr="http://gmeconfigurator.com/res/opel/img/tirelabel/tirelabel_noisegroup1.png">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6162675"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3</xdr:row>
      <xdr:rowOff>0</xdr:rowOff>
    </xdr:from>
    <xdr:ext cx="0" cy="257175"/>
    <xdr:pic>
      <xdr:nvPicPr>
        <xdr:cNvPr id="36" name="Picture 35" descr="http://gmeconfigurator.com/res/opel/img/tirelabel/tirelabel_noisegroup2.png">
          <a:extLst>
            <a:ext uri="{FF2B5EF4-FFF2-40B4-BE49-F238E27FC236}">
              <a16:creationId xmlns:a16="http://schemas.microsoft.com/office/drawing/2014/main" id="{00000000-0008-0000-07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772150"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447675</xdr:colOff>
      <xdr:row>3</xdr:row>
      <xdr:rowOff>0</xdr:rowOff>
    </xdr:from>
    <xdr:ext cx="0" cy="257175"/>
    <xdr:pic>
      <xdr:nvPicPr>
        <xdr:cNvPr id="37" name="Picture 36" descr="http://gmeconfigurator.com/res/opel/img/tirelabel/tirelabel_noisegroup1.png">
          <a:extLst>
            <a:ext uri="{FF2B5EF4-FFF2-40B4-BE49-F238E27FC236}">
              <a16:creationId xmlns:a16="http://schemas.microsoft.com/office/drawing/2014/main" id="{00000000-0008-0000-07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6162675"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3</xdr:row>
      <xdr:rowOff>0</xdr:rowOff>
    </xdr:from>
    <xdr:ext cx="0" cy="257175"/>
    <xdr:pic>
      <xdr:nvPicPr>
        <xdr:cNvPr id="38" name="Picture 37" descr="http://gmeconfigurator.com/res/opel/img/tirelabel/tirelabel_noisegroup1.png">
          <a:extLst>
            <a:ext uri="{FF2B5EF4-FFF2-40B4-BE49-F238E27FC236}">
              <a16:creationId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5772150" y="867833"/>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47625</xdr:colOff>
      <xdr:row>3</xdr:row>
      <xdr:rowOff>0</xdr:rowOff>
    </xdr:from>
    <xdr:ext cx="0" cy="257175"/>
    <xdr:pic>
      <xdr:nvPicPr>
        <xdr:cNvPr id="39" name="Picture 38" descr="http://gmeconfigurator.com/res/opel/img/tirelabel/tirelabel_noisegroup2.png">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762625" y="915458"/>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absolute">
    <xdr:from>
      <xdr:col>4</xdr:col>
      <xdr:colOff>698500</xdr:colOff>
      <xdr:row>0</xdr:row>
      <xdr:rowOff>10583</xdr:rowOff>
    </xdr:from>
    <xdr:to>
      <xdr:col>4</xdr:col>
      <xdr:colOff>1093183</xdr:colOff>
      <xdr:row>1</xdr:row>
      <xdr:rowOff>14643</xdr:rowOff>
    </xdr:to>
    <xdr:sp macro="" textlink="">
      <xdr:nvSpPr>
        <xdr:cNvPr id="40" name="Rectangle 39">
          <a:extLst>
            <a:ext uri="{FF2B5EF4-FFF2-40B4-BE49-F238E27FC236}">
              <a16:creationId xmlns:a16="http://schemas.microsoft.com/office/drawing/2014/main" id="{00000000-0008-0000-0700-000028000000}"/>
            </a:ext>
          </a:extLst>
        </xdr:cNvPr>
        <xdr:cNvSpPr>
          <a:spLocks noChangeAspect="1"/>
        </xdr:cNvSpPr>
      </xdr:nvSpPr>
      <xdr:spPr>
        <a:xfrm>
          <a:off x="7672917" y="10583"/>
          <a:ext cx="394683" cy="4379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3200" b="0" i="1">
              <a:solidFill>
                <a:sysClr val="windowText" lastClr="000000"/>
              </a:solidFill>
              <a:latin typeface="Opel Sans" pitchFamily="34" charset="-95"/>
            </a:rPr>
            <a:t>7</a:t>
          </a:r>
          <a:endParaRPr lang="en-US" sz="3200" b="0" i="1">
            <a:solidFill>
              <a:sysClr val="windowText" lastClr="000000"/>
            </a:solidFill>
            <a:latin typeface="Opel Sans" pitchFamily="34" charset="-95"/>
          </a:endParaRPr>
        </a:p>
      </xdr:txBody>
    </xdr:sp>
    <xdr:clientData/>
  </xdr:twoCellAnchor>
  <xdr:oneCellAnchor>
    <xdr:from>
      <xdr:col>3</xdr:col>
      <xdr:colOff>438150</xdr:colOff>
      <xdr:row>4</xdr:row>
      <xdr:rowOff>38100</xdr:rowOff>
    </xdr:from>
    <xdr:ext cx="0" cy="257175"/>
    <xdr:pic>
      <xdr:nvPicPr>
        <xdr:cNvPr id="41" name="Picture 40" descr="http://gmeconfigurator.com/res/opel/img/tirelabel/tirelabel_noisegroup1.png">
          <a:extLst>
            <a:ext uri="{FF2B5EF4-FFF2-40B4-BE49-F238E27FC236}">
              <a16:creationId xmlns:a16="http://schemas.microsoft.com/office/drawing/2014/main" id="{00000000-0008-0000-0700-00002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6153150" y="13398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221192</xdr:colOff>
      <xdr:row>4</xdr:row>
      <xdr:rowOff>123825</xdr:rowOff>
    </xdr:from>
    <xdr:ext cx="381000" cy="257175"/>
    <xdr:pic>
      <xdr:nvPicPr>
        <xdr:cNvPr id="42" name="Picture 41" descr="http://gmeconfigurator.com/res/opel/img/tirelabel/tirelabel_noisegroup2.png">
          <a:extLst>
            <a:ext uri="{FF2B5EF4-FFF2-40B4-BE49-F238E27FC236}">
              <a16:creationId xmlns:a16="http://schemas.microsoft.com/office/drawing/2014/main" id="{00000000-0008-0000-07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936192" y="1425575"/>
          <a:ext cx="38100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4</xdr:row>
      <xdr:rowOff>0</xdr:rowOff>
    </xdr:from>
    <xdr:ext cx="0" cy="257175"/>
    <xdr:pic>
      <xdr:nvPicPr>
        <xdr:cNvPr id="43" name="Picture 42" descr="http://gmeconfigurator.com/res/opel/img/tirelabel/tirelabel_noisegroup2.png">
          <a:extLst>
            <a:ext uri="{FF2B5EF4-FFF2-40B4-BE49-F238E27FC236}">
              <a16:creationId xmlns:a16="http://schemas.microsoft.com/office/drawing/2014/main" id="{00000000-0008-0000-07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772150" y="1301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4</xdr:row>
      <xdr:rowOff>0</xdr:rowOff>
    </xdr:from>
    <xdr:ext cx="0" cy="257175"/>
    <xdr:pic>
      <xdr:nvPicPr>
        <xdr:cNvPr id="44" name="Picture 43" descr="http://gmeconfigurator.com/res/opel/img/tirelabel/tirelabel_noisegroup2.png">
          <a:extLst>
            <a:ext uri="{FF2B5EF4-FFF2-40B4-BE49-F238E27FC236}">
              <a16:creationId xmlns:a16="http://schemas.microsoft.com/office/drawing/2014/main" id="{00000000-0008-0000-07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772150" y="1301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447675</xdr:colOff>
      <xdr:row>4</xdr:row>
      <xdr:rowOff>0</xdr:rowOff>
    </xdr:from>
    <xdr:ext cx="0" cy="257175"/>
    <xdr:pic>
      <xdr:nvPicPr>
        <xdr:cNvPr id="45" name="Picture 44" descr="http://gmeconfigurator.com/res/opel/img/tirelabel/tirelabel_noisegroup1.png">
          <a:extLst>
            <a:ext uri="{FF2B5EF4-FFF2-40B4-BE49-F238E27FC236}">
              <a16:creationId xmlns:a16="http://schemas.microsoft.com/office/drawing/2014/main" id="{00000000-0008-0000-0700-00002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6162675" y="1301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4</xdr:row>
      <xdr:rowOff>0</xdr:rowOff>
    </xdr:from>
    <xdr:ext cx="0" cy="257175"/>
    <xdr:pic>
      <xdr:nvPicPr>
        <xdr:cNvPr id="46" name="Picture 45" descr="http://gmeconfigurator.com/res/opel/img/tirelabel/tirelabel_noisegroup1.png">
          <a:extLst>
            <a:ext uri="{FF2B5EF4-FFF2-40B4-BE49-F238E27FC236}">
              <a16:creationId xmlns:a16="http://schemas.microsoft.com/office/drawing/2014/main" id="{00000000-0008-0000-0700-00002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5772150" y="1301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47625</xdr:colOff>
      <xdr:row>4</xdr:row>
      <xdr:rowOff>0</xdr:rowOff>
    </xdr:from>
    <xdr:ext cx="0" cy="257175"/>
    <xdr:pic>
      <xdr:nvPicPr>
        <xdr:cNvPr id="47" name="Picture 46" descr="http://gmeconfigurator.com/res/opel/img/tirelabel/tirelabel_noisegroup2.png">
          <a:extLst>
            <a:ext uri="{FF2B5EF4-FFF2-40B4-BE49-F238E27FC236}">
              <a16:creationId xmlns:a16="http://schemas.microsoft.com/office/drawing/2014/main" id="{00000000-0008-0000-07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762625" y="1301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4</xdr:row>
      <xdr:rowOff>0</xdr:rowOff>
    </xdr:from>
    <xdr:ext cx="0" cy="257175"/>
    <xdr:pic>
      <xdr:nvPicPr>
        <xdr:cNvPr id="48" name="Picture 47" descr="http://gmeconfigurator.com/res/opel/img/tirelabel/tirelabel_noisegroup2.png">
          <a:extLst>
            <a:ext uri="{FF2B5EF4-FFF2-40B4-BE49-F238E27FC236}">
              <a16:creationId xmlns:a16="http://schemas.microsoft.com/office/drawing/2014/main" id="{00000000-0008-0000-07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772150" y="1301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447675</xdr:colOff>
      <xdr:row>4</xdr:row>
      <xdr:rowOff>0</xdr:rowOff>
    </xdr:from>
    <xdr:ext cx="0" cy="257175"/>
    <xdr:pic>
      <xdr:nvPicPr>
        <xdr:cNvPr id="49" name="Picture 48" descr="http://gmeconfigurator.com/res/opel/img/tirelabel/tirelabel_noisegroup1.png">
          <a:extLst>
            <a:ext uri="{FF2B5EF4-FFF2-40B4-BE49-F238E27FC236}">
              <a16:creationId xmlns:a16="http://schemas.microsoft.com/office/drawing/2014/main" id="{00000000-0008-0000-0700-00003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6162675" y="1301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4</xdr:row>
      <xdr:rowOff>0</xdr:rowOff>
    </xdr:from>
    <xdr:ext cx="0" cy="257175"/>
    <xdr:pic>
      <xdr:nvPicPr>
        <xdr:cNvPr id="50" name="Picture 49" descr="http://gmeconfigurator.com/res/opel/img/tirelabel/tirelabel_noisegroup2.png">
          <a:extLst>
            <a:ext uri="{FF2B5EF4-FFF2-40B4-BE49-F238E27FC236}">
              <a16:creationId xmlns:a16="http://schemas.microsoft.com/office/drawing/2014/main" id="{00000000-0008-0000-07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772150" y="1301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447675</xdr:colOff>
      <xdr:row>4</xdr:row>
      <xdr:rowOff>0</xdr:rowOff>
    </xdr:from>
    <xdr:ext cx="0" cy="257175"/>
    <xdr:pic>
      <xdr:nvPicPr>
        <xdr:cNvPr id="51" name="Picture 50" descr="http://gmeconfigurator.com/res/opel/img/tirelabel/tirelabel_noisegroup1.png">
          <a:extLst>
            <a:ext uri="{FF2B5EF4-FFF2-40B4-BE49-F238E27FC236}">
              <a16:creationId xmlns:a16="http://schemas.microsoft.com/office/drawing/2014/main" id="{00000000-0008-0000-0700-00003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6162675" y="1301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57150</xdr:colOff>
      <xdr:row>4</xdr:row>
      <xdr:rowOff>0</xdr:rowOff>
    </xdr:from>
    <xdr:ext cx="0" cy="257175"/>
    <xdr:pic>
      <xdr:nvPicPr>
        <xdr:cNvPr id="52" name="Picture 51" descr="http://gmeconfigurator.com/res/opel/img/tirelabel/tirelabel_noisegroup1.png">
          <a:extLst>
            <a:ext uri="{FF2B5EF4-FFF2-40B4-BE49-F238E27FC236}">
              <a16:creationId xmlns:a16="http://schemas.microsoft.com/office/drawing/2014/main" id="{00000000-0008-0000-0700-00003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5772150" y="1301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47625</xdr:colOff>
      <xdr:row>4</xdr:row>
      <xdr:rowOff>0</xdr:rowOff>
    </xdr:from>
    <xdr:ext cx="0" cy="257175"/>
    <xdr:pic>
      <xdr:nvPicPr>
        <xdr:cNvPr id="53" name="Picture 52" descr="http://gmeconfigurator.com/res/opel/img/tirelabel/tirelabel_noisegroup2.png">
          <a:extLst>
            <a:ext uri="{FF2B5EF4-FFF2-40B4-BE49-F238E27FC236}">
              <a16:creationId xmlns:a16="http://schemas.microsoft.com/office/drawing/2014/main" id="{00000000-0008-0000-07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762625" y="1301750"/>
          <a:ext cx="0" cy="2571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8"/>
  <sheetViews>
    <sheetView tabSelected="1" zoomScale="73" zoomScaleNormal="73" workbookViewId="0">
      <selection activeCell="A2" sqref="A2"/>
    </sheetView>
  </sheetViews>
  <sheetFormatPr defaultColWidth="0" defaultRowHeight="12.75" zeroHeight="1" x14ac:dyDescent="0.2"/>
  <cols>
    <col min="1" max="1" width="89.125" customWidth="1"/>
    <col min="2" max="2" width="15.625" customWidth="1"/>
    <col min="3" max="3" width="13.625" customWidth="1"/>
    <col min="4" max="4" width="10.875" customWidth="1"/>
    <col min="5" max="7" width="10.875" hidden="1" customWidth="1"/>
    <col min="8" max="16384" width="10.875" hidden="1"/>
  </cols>
  <sheetData>
    <row r="1" spans="1:7" ht="18" customHeight="1" x14ac:dyDescent="0.2">
      <c r="A1" s="25"/>
      <c r="B1" s="2"/>
      <c r="C1" s="2"/>
      <c r="D1" s="2"/>
      <c r="E1" s="2"/>
      <c r="F1" s="2"/>
      <c r="G1" s="2"/>
    </row>
    <row r="2" spans="1:7" ht="21.75" customHeight="1" x14ac:dyDescent="0.4">
      <c r="A2" s="26" t="s">
        <v>163</v>
      </c>
      <c r="B2" s="2"/>
      <c r="C2" s="2"/>
      <c r="D2" s="2"/>
      <c r="E2" s="2"/>
      <c r="F2" s="2"/>
      <c r="G2" s="2"/>
    </row>
    <row r="3" spans="1:7" ht="26.25" x14ac:dyDescent="0.4">
      <c r="A3" s="29" t="s">
        <v>50</v>
      </c>
      <c r="B3" s="2"/>
      <c r="C3" s="2"/>
      <c r="D3" s="2"/>
      <c r="E3" s="2"/>
      <c r="F3" s="2"/>
      <c r="G3" s="2"/>
    </row>
    <row r="4" spans="1:7" ht="20.25" x14ac:dyDescent="0.3">
      <c r="A4" s="27" t="s">
        <v>164</v>
      </c>
      <c r="B4" s="2"/>
      <c r="C4" s="2"/>
      <c r="D4" s="2"/>
      <c r="E4" s="2"/>
      <c r="F4" s="2"/>
      <c r="G4" s="2"/>
    </row>
    <row r="5" spans="1:7" ht="19.5" customHeight="1" x14ac:dyDescent="0.3">
      <c r="A5" s="224" t="s">
        <v>341</v>
      </c>
      <c r="B5" s="2"/>
      <c r="C5" s="2"/>
      <c r="D5" s="2"/>
      <c r="E5" s="2"/>
      <c r="F5" s="2"/>
      <c r="G5" s="2"/>
    </row>
    <row r="6" spans="1:7" ht="19.5" customHeight="1" x14ac:dyDescent="0.35">
      <c r="A6" s="24"/>
      <c r="B6" s="2"/>
      <c r="C6" s="2"/>
      <c r="D6" s="2"/>
      <c r="E6" s="2"/>
      <c r="F6" s="2"/>
      <c r="G6" s="2"/>
    </row>
    <row r="7" spans="1:7" ht="9" customHeight="1" x14ac:dyDescent="0.2">
      <c r="A7" s="2"/>
      <c r="B7" s="2"/>
      <c r="C7" s="2"/>
      <c r="D7" s="2"/>
      <c r="E7" s="2"/>
      <c r="F7" s="2"/>
      <c r="G7" s="2"/>
    </row>
    <row r="8" spans="1:7" ht="409.6" customHeight="1" x14ac:dyDescent="0.2">
      <c r="A8" s="1"/>
      <c r="B8" s="1"/>
      <c r="C8" s="1"/>
      <c r="D8" s="2"/>
      <c r="E8" s="2"/>
      <c r="F8" s="2"/>
      <c r="G8" s="2"/>
    </row>
    <row r="9" spans="1:7" ht="129.75" customHeight="1" x14ac:dyDescent="0.2">
      <c r="A9" s="2"/>
      <c r="B9" s="2"/>
      <c r="C9" s="2"/>
      <c r="D9" s="2"/>
      <c r="E9" s="2"/>
      <c r="F9" s="2"/>
      <c r="G9" s="2"/>
    </row>
    <row r="10" spans="1:7" hidden="1" x14ac:dyDescent="0.2">
      <c r="A10" s="28"/>
      <c r="B10" s="28"/>
      <c r="C10" s="28"/>
      <c r="D10" s="28"/>
      <c r="E10" s="2"/>
      <c r="F10" s="2"/>
      <c r="G10" s="2"/>
    </row>
    <row r="11" spans="1:7" hidden="1" x14ac:dyDescent="0.2"/>
    <row r="12" spans="1:7" hidden="1" x14ac:dyDescent="0.2"/>
    <row r="13" spans="1:7" hidden="1" x14ac:dyDescent="0.2"/>
    <row r="14" spans="1:7" hidden="1" x14ac:dyDescent="0.2"/>
    <row r="15" spans="1:7" hidden="1" x14ac:dyDescent="0.2"/>
    <row r="16" spans="1:7" hidden="1" x14ac:dyDescent="0.2"/>
    <row r="17" hidden="1" x14ac:dyDescent="0.2"/>
    <row r="18" hidden="1" x14ac:dyDescent="0.2"/>
  </sheetData>
  <mergeCells count="1">
    <mergeCell ref="A8:C8"/>
  </mergeCells>
  <printOptions horizontalCentered="1" verticalCentered="1"/>
  <pageMargins left="0" right="0" top="0" bottom="0" header="0.39370078740157483" footer="0.59055118110236227"/>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29"/>
  <sheetViews>
    <sheetView zoomScale="71" zoomScaleNormal="71" zoomScaleSheetLayoutView="75" workbookViewId="0">
      <selection sqref="A1:G1"/>
    </sheetView>
  </sheetViews>
  <sheetFormatPr defaultColWidth="0" defaultRowHeight="12.75" zeroHeight="1" x14ac:dyDescent="0.2"/>
  <cols>
    <col min="1" max="1" width="4.75" style="6" bestFit="1" customWidth="1"/>
    <col min="2" max="2" width="31.25" style="6" customWidth="1"/>
    <col min="3" max="3" width="14.375" style="6" customWidth="1"/>
    <col min="4" max="4" width="29.5" style="6" bestFit="1" customWidth="1"/>
    <col min="5" max="6" width="17.125" style="6" customWidth="1"/>
    <col min="7" max="7" width="18.375" style="5" customWidth="1"/>
    <col min="8" max="8" width="0.5" style="6" customWidth="1"/>
    <col min="9" max="16384" width="5.75" style="6" hidden="1"/>
  </cols>
  <sheetData>
    <row r="1" spans="1:15" s="60" customFormat="1" ht="33.75" customHeight="1" x14ac:dyDescent="0.3">
      <c r="A1" s="255" t="s">
        <v>165</v>
      </c>
      <c r="B1" s="256"/>
      <c r="C1" s="256"/>
      <c r="D1" s="256"/>
      <c r="E1" s="256"/>
      <c r="F1" s="256"/>
      <c r="G1" s="257"/>
    </row>
    <row r="2" spans="1:15" s="60" customFormat="1" ht="16.5" customHeight="1" x14ac:dyDescent="0.3">
      <c r="A2" s="181"/>
      <c r="B2" s="61"/>
      <c r="C2" s="61"/>
      <c r="D2" s="61"/>
      <c r="E2" s="61"/>
      <c r="F2" s="61"/>
      <c r="G2" s="182"/>
    </row>
    <row r="3" spans="1:15" s="60" customFormat="1" ht="22.5" customHeight="1" x14ac:dyDescent="0.3">
      <c r="A3" s="183"/>
      <c r="B3" s="177" t="s">
        <v>51</v>
      </c>
      <c r="C3" s="177"/>
      <c r="D3" s="177" t="s">
        <v>120</v>
      </c>
      <c r="E3" s="177" t="s">
        <v>151</v>
      </c>
      <c r="F3" s="177" t="s">
        <v>166</v>
      </c>
      <c r="G3" s="177" t="s">
        <v>152</v>
      </c>
    </row>
    <row r="4" spans="1:15" s="60" customFormat="1" ht="45.95" customHeight="1" x14ac:dyDescent="0.3">
      <c r="A4" s="263" t="s">
        <v>52</v>
      </c>
      <c r="B4" s="262" t="s">
        <v>168</v>
      </c>
      <c r="C4" s="261" t="s">
        <v>69</v>
      </c>
      <c r="D4" s="62" t="s">
        <v>167</v>
      </c>
      <c r="E4" s="208">
        <f>'Ανάλυση Τιμών Μοντέλων'!F5</f>
        <v>24500</v>
      </c>
      <c r="F4" s="208">
        <f>'Ανάλυση Τιμών Μοντέλων'!F9</f>
        <v>25699.8</v>
      </c>
      <c r="G4" s="208">
        <f>'Ανάλυση Τιμών Μοντέλων'!F13</f>
        <v>30800.415999999997</v>
      </c>
    </row>
    <row r="5" spans="1:15" s="60" customFormat="1" ht="45.95" customHeight="1" x14ac:dyDescent="0.3">
      <c r="A5" s="264"/>
      <c r="B5" s="262"/>
      <c r="C5" s="261"/>
      <c r="D5" s="62" t="s">
        <v>121</v>
      </c>
      <c r="E5" s="208">
        <f>'Ανάλυση Τιμών Μοντέλων'!F6</f>
        <v>26000.400000000001</v>
      </c>
      <c r="F5" s="208">
        <f>'Ανάλυση Τιμών Μοντέλων'!F10</f>
        <v>27200.2</v>
      </c>
      <c r="G5" s="208">
        <f>'Ανάλυση Τιμών Μοντέλων'!F14</f>
        <v>32299.903999999999</v>
      </c>
    </row>
    <row r="6" spans="1:15" s="60" customFormat="1" ht="11.25" customHeight="1" x14ac:dyDescent="0.35">
      <c r="A6" s="184"/>
      <c r="B6" s="63"/>
      <c r="C6" s="63"/>
      <c r="D6" s="64"/>
      <c r="E6" s="209"/>
      <c r="F6" s="209"/>
      <c r="G6" s="210"/>
    </row>
    <row r="7" spans="1:15" s="60" customFormat="1" ht="48.75" customHeight="1" x14ac:dyDescent="0.3">
      <c r="A7" s="265" t="s">
        <v>54</v>
      </c>
      <c r="B7" s="266" t="s">
        <v>169</v>
      </c>
      <c r="C7" s="261" t="s">
        <v>69</v>
      </c>
      <c r="D7" s="62" t="s">
        <v>167</v>
      </c>
      <c r="E7" s="208">
        <f>'Ανάλυση Τιμών Μοντέλων'!F7</f>
        <v>26300.400000000001</v>
      </c>
      <c r="F7" s="208">
        <f>'Ανάλυση Τιμών Μοντέλων'!F11</f>
        <v>27300.399999999998</v>
      </c>
      <c r="G7" s="208">
        <f>'Ανάλυση Τιμών Μοντέλων'!F15</f>
        <v>31899.919999999998</v>
      </c>
    </row>
    <row r="8" spans="1:15" s="60" customFormat="1" ht="48" customHeight="1" x14ac:dyDescent="0.3">
      <c r="A8" s="264"/>
      <c r="B8" s="267"/>
      <c r="C8" s="261"/>
      <c r="D8" s="62" t="s">
        <v>121</v>
      </c>
      <c r="E8" s="208">
        <f>'Ανάλυση Τιμών Μοντέλων'!F8</f>
        <v>27300</v>
      </c>
      <c r="F8" s="208">
        <f>'Ανάλυση Τιμών Μοντέλων'!F12</f>
        <v>29918.199999999997</v>
      </c>
      <c r="G8" s="208">
        <f>'Ανάλυση Τιμών Μοντέλων'!F16</f>
        <v>33100.199999999997</v>
      </c>
    </row>
    <row r="9" spans="1:15" ht="245.25" customHeight="1" x14ac:dyDescent="0.2">
      <c r="A9" s="260" t="s">
        <v>156</v>
      </c>
      <c r="B9" s="260"/>
      <c r="C9" s="260"/>
      <c r="D9" s="260"/>
      <c r="E9" s="260"/>
      <c r="F9" s="260"/>
      <c r="G9" s="260"/>
    </row>
    <row r="10" spans="1:15" ht="32.25" customHeight="1" x14ac:dyDescent="0.2">
      <c r="A10" s="259" t="s">
        <v>159</v>
      </c>
      <c r="B10" s="259"/>
      <c r="C10" s="259"/>
      <c r="D10" s="259"/>
      <c r="E10" s="259"/>
      <c r="F10" s="259"/>
      <c r="G10" s="259"/>
      <c r="H10" s="43"/>
      <c r="I10" s="43"/>
      <c r="J10" s="43"/>
      <c r="K10" s="43"/>
      <c r="L10" s="43"/>
      <c r="M10" s="43"/>
      <c r="N10" s="43"/>
      <c r="O10" s="43"/>
    </row>
    <row r="11" spans="1:15" ht="15.75" hidden="1" x14ac:dyDescent="0.2">
      <c r="A11" s="258"/>
      <c r="B11" s="258"/>
      <c r="C11" s="258"/>
      <c r="D11" s="258"/>
      <c r="E11" s="258"/>
      <c r="F11" s="258"/>
      <c r="G11" s="258"/>
    </row>
    <row r="12" spans="1:15" hidden="1" x14ac:dyDescent="0.2">
      <c r="G12" s="6"/>
    </row>
    <row r="13" spans="1:15" hidden="1" x14ac:dyDescent="0.2">
      <c r="G13" s="6"/>
    </row>
    <row r="14" spans="1:15" hidden="1" x14ac:dyDescent="0.2">
      <c r="G14" s="6"/>
    </row>
    <row r="15" spans="1:15" hidden="1" x14ac:dyDescent="0.2">
      <c r="G15" s="6"/>
    </row>
    <row r="16" spans="1:15" hidden="1" x14ac:dyDescent="0.2">
      <c r="G16" s="6"/>
    </row>
    <row r="17" spans="7:7" hidden="1" x14ac:dyDescent="0.2">
      <c r="G17" s="6"/>
    </row>
    <row r="18" spans="7:7" hidden="1" x14ac:dyDescent="0.2">
      <c r="G18" s="6"/>
    </row>
    <row r="19" spans="7:7" hidden="1" x14ac:dyDescent="0.2">
      <c r="G19" s="6"/>
    </row>
    <row r="20" spans="7:7" hidden="1" x14ac:dyDescent="0.2">
      <c r="G20" s="6"/>
    </row>
    <row r="21" spans="7:7" hidden="1" x14ac:dyDescent="0.2">
      <c r="G21" s="6"/>
    </row>
    <row r="22" spans="7:7" hidden="1" x14ac:dyDescent="0.2">
      <c r="G22" s="6"/>
    </row>
    <row r="23" spans="7:7" hidden="1" x14ac:dyDescent="0.2">
      <c r="G23" s="6"/>
    </row>
    <row r="24" spans="7:7" hidden="1" x14ac:dyDescent="0.2">
      <c r="G24" s="6"/>
    </row>
    <row r="25" spans="7:7" hidden="1" x14ac:dyDescent="0.2"/>
    <row r="26" spans="7:7" hidden="1" x14ac:dyDescent="0.2"/>
    <row r="27" spans="7:7" hidden="1" x14ac:dyDescent="0.2"/>
    <row r="28" spans="7:7" hidden="1" x14ac:dyDescent="0.2"/>
    <row r="29" spans="7:7" x14ac:dyDescent="0.2"/>
  </sheetData>
  <sheetProtection formatCells="0" formatColumns="0" formatRows="0" insertColumns="0" insertRows="0" insertHyperlinks="0" deleteColumns="0" deleteRows="0" sort="0" autoFilter="0" pivotTables="0"/>
  <mergeCells count="10">
    <mergeCell ref="A1:G1"/>
    <mergeCell ref="A11:G11"/>
    <mergeCell ref="A10:G10"/>
    <mergeCell ref="A9:G9"/>
    <mergeCell ref="C4:C5"/>
    <mergeCell ref="B4:B5"/>
    <mergeCell ref="A4:A5"/>
    <mergeCell ref="A7:A8"/>
    <mergeCell ref="C7:C8"/>
    <mergeCell ref="B7:B8"/>
  </mergeCells>
  <phoneticPr fontId="0"/>
  <printOptions horizontalCentered="1"/>
  <pageMargins left="0.39370078740157483" right="0.39370078740157483" top="0.59055118110236227" bottom="0.39370078740157483" header="0.23622047244094491" footer="0.27559055118110237"/>
  <pageSetup paperSize="9" scale="9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outlinePr applyStyles="1" summaryRight="0"/>
  </sheetPr>
  <dimension ref="A1:G465"/>
  <sheetViews>
    <sheetView view="pageBreakPreview" zoomScale="55" zoomScaleNormal="60" zoomScaleSheetLayoutView="55" workbookViewId="0">
      <selection activeCell="A76" sqref="A76"/>
    </sheetView>
  </sheetViews>
  <sheetFormatPr defaultColWidth="0" defaultRowHeight="32.25" zeroHeight="1" x14ac:dyDescent="0.5"/>
  <cols>
    <col min="1" max="1" width="170.375" style="250" customWidth="1"/>
    <col min="2" max="2" width="34.625" style="251" customWidth="1"/>
    <col min="3" max="3" width="23.75" style="252" customWidth="1"/>
    <col min="4" max="4" width="25.875" style="252" customWidth="1"/>
    <col min="5" max="5" width="25.375" style="252" customWidth="1"/>
    <col min="6" max="6" width="1.375" style="195" customWidth="1"/>
    <col min="7" max="16384" width="0" style="32" hidden="1"/>
  </cols>
  <sheetData>
    <row r="1" spans="1:6" s="31" customFormat="1" ht="46.5" customHeight="1" x14ac:dyDescent="0.35">
      <c r="A1" s="231" t="s">
        <v>183</v>
      </c>
      <c r="B1" s="232"/>
      <c r="C1" s="232"/>
      <c r="D1" s="232"/>
      <c r="E1" s="233"/>
      <c r="F1" s="194"/>
    </row>
    <row r="2" spans="1:6" ht="27" customHeight="1" x14ac:dyDescent="0.5">
      <c r="A2" s="234"/>
      <c r="B2" s="235"/>
      <c r="C2" s="236" t="str">
        <f>Εκδόσεις!E3</f>
        <v>X-Cite</v>
      </c>
      <c r="D2" s="236" t="str">
        <f>Εκδόσεις!F3</f>
        <v>X-Plore</v>
      </c>
      <c r="E2" s="236" t="str">
        <f>Εκδόσεις!G3</f>
        <v>X-Clusive</v>
      </c>
    </row>
    <row r="3" spans="1:6" s="54" customFormat="1" x14ac:dyDescent="0.2">
      <c r="A3" s="237" t="s">
        <v>7</v>
      </c>
      <c r="B3" s="238"/>
      <c r="C3" s="274" t="s">
        <v>39</v>
      </c>
      <c r="D3" s="274"/>
      <c r="E3" s="274"/>
      <c r="F3" s="196"/>
    </row>
    <row r="4" spans="1:6" s="135" customFormat="1" ht="32.1" customHeight="1" x14ac:dyDescent="0.2">
      <c r="A4" s="239" t="s">
        <v>94</v>
      </c>
      <c r="B4" s="240" t="s">
        <v>6</v>
      </c>
      <c r="C4" s="241" t="s">
        <v>4</v>
      </c>
      <c r="D4" s="241" t="s">
        <v>4</v>
      </c>
      <c r="E4" s="241" t="s">
        <v>4</v>
      </c>
      <c r="F4" s="197"/>
    </row>
    <row r="5" spans="1:6" s="135" customFormat="1" ht="32.1" customHeight="1" x14ac:dyDescent="0.2">
      <c r="A5" s="239" t="s">
        <v>134</v>
      </c>
      <c r="B5" s="240" t="s">
        <v>135</v>
      </c>
      <c r="C5" s="241" t="s">
        <v>0</v>
      </c>
      <c r="D5" s="241" t="s">
        <v>0</v>
      </c>
      <c r="E5" s="241" t="s">
        <v>4</v>
      </c>
      <c r="F5" s="197"/>
    </row>
    <row r="6" spans="1:6" s="135" customFormat="1" ht="32.1" customHeight="1" x14ac:dyDescent="0.2">
      <c r="A6" s="239" t="s">
        <v>217</v>
      </c>
      <c r="B6" s="240" t="s">
        <v>197</v>
      </c>
      <c r="C6" s="241" t="s">
        <v>4</v>
      </c>
      <c r="D6" s="241" t="s">
        <v>4</v>
      </c>
      <c r="E6" s="241" t="s">
        <v>0</v>
      </c>
      <c r="F6" s="197"/>
    </row>
    <row r="7" spans="1:6" s="135" customFormat="1" ht="161.25" x14ac:dyDescent="0.2">
      <c r="A7" s="239" t="s">
        <v>344</v>
      </c>
      <c r="B7" s="240" t="s">
        <v>218</v>
      </c>
      <c r="C7" s="242">
        <f>'Ανάλυση Τιμών Προαιρ. εξοπλ.'!C5</f>
        <v>500</v>
      </c>
      <c r="D7" s="242">
        <f>'Ανάλυση Τιμών Προαιρ. εξοπλ.'!C5</f>
        <v>500</v>
      </c>
      <c r="E7" s="241" t="s">
        <v>0</v>
      </c>
      <c r="F7" s="197"/>
    </row>
    <row r="8" spans="1:6" s="135" customFormat="1" ht="290.25" x14ac:dyDescent="0.2">
      <c r="A8" s="239" t="s">
        <v>345</v>
      </c>
      <c r="B8" s="240" t="s">
        <v>263</v>
      </c>
      <c r="C8" s="242" t="s">
        <v>0</v>
      </c>
      <c r="D8" s="242">
        <f>'Ανάλυση Τιμών Προαιρ. εξοπλ.'!C6</f>
        <v>1700</v>
      </c>
      <c r="E8" s="241" t="s">
        <v>0</v>
      </c>
      <c r="F8" s="197"/>
    </row>
    <row r="9" spans="1:6" s="135" customFormat="1" ht="32.1" customHeight="1" x14ac:dyDescent="0.2">
      <c r="A9" s="239" t="s">
        <v>265</v>
      </c>
      <c r="B9" s="240" t="s">
        <v>264</v>
      </c>
      <c r="C9" s="241" t="s">
        <v>0</v>
      </c>
      <c r="D9" s="241" t="s">
        <v>0</v>
      </c>
      <c r="E9" s="241" t="s">
        <v>4</v>
      </c>
      <c r="F9" s="197"/>
    </row>
    <row r="10" spans="1:6" s="135" customFormat="1" ht="161.25" x14ac:dyDescent="0.2">
      <c r="A10" s="239" t="s">
        <v>346</v>
      </c>
      <c r="B10" s="240" t="s">
        <v>268</v>
      </c>
      <c r="C10" s="241" t="s">
        <v>0</v>
      </c>
      <c r="D10" s="241" t="s">
        <v>0</v>
      </c>
      <c r="E10" s="241">
        <f>'Ανάλυση Τιμών Προαιρ. εξοπλ.'!C7</f>
        <v>500</v>
      </c>
      <c r="F10" s="197"/>
    </row>
    <row r="11" spans="1:6" s="135" customFormat="1" ht="161.25" x14ac:dyDescent="0.2">
      <c r="A11" s="239" t="s">
        <v>347</v>
      </c>
      <c r="B11" s="240" t="s">
        <v>269</v>
      </c>
      <c r="C11" s="241" t="s">
        <v>0</v>
      </c>
      <c r="D11" s="241" t="s">
        <v>0</v>
      </c>
      <c r="E11" s="241">
        <f>'Ανάλυση Τιμών Προαιρ. εξοπλ.'!C8</f>
        <v>500</v>
      </c>
      <c r="F11" s="197"/>
    </row>
    <row r="12" spans="1:6" s="135" customFormat="1" ht="258" x14ac:dyDescent="0.2">
      <c r="A12" s="239" t="s">
        <v>348</v>
      </c>
      <c r="B12" s="240" t="s">
        <v>270</v>
      </c>
      <c r="C12" s="242" t="s">
        <v>0</v>
      </c>
      <c r="D12" s="241" t="s">
        <v>0</v>
      </c>
      <c r="E12" s="241">
        <f>'Ανάλυση Τιμών Προαιρ. εξοπλ.'!C9</f>
        <v>1700</v>
      </c>
      <c r="F12" s="197"/>
    </row>
    <row r="13" spans="1:6" s="55" customFormat="1" x14ac:dyDescent="0.2">
      <c r="A13" s="243" t="s">
        <v>95</v>
      </c>
      <c r="B13" s="243"/>
      <c r="C13" s="243"/>
      <c r="D13" s="243"/>
      <c r="E13" s="243"/>
      <c r="F13" s="198"/>
    </row>
    <row r="14" spans="1:6" s="135" customFormat="1" x14ac:dyDescent="0.2">
      <c r="A14" s="239" t="s">
        <v>41</v>
      </c>
      <c r="B14" s="240" t="s">
        <v>96</v>
      </c>
      <c r="C14" s="241">
        <f>'Ανάλυση Τιμών Προαιρ. εξοπλ.'!C11</f>
        <v>250</v>
      </c>
      <c r="D14" s="241">
        <f>'Ανάλυση Τιμών Προαιρ. εξοπλ.'!C11</f>
        <v>250</v>
      </c>
      <c r="E14" s="241" t="s">
        <v>4</v>
      </c>
      <c r="F14" s="197"/>
    </row>
    <row r="15" spans="1:6" s="135" customFormat="1" x14ac:dyDescent="0.2">
      <c r="A15" s="239" t="s">
        <v>365</v>
      </c>
      <c r="B15" s="240" t="s">
        <v>225</v>
      </c>
      <c r="C15" s="242">
        <f>'Ανάλυση Τιμών Προαιρ. εξοπλ.'!C12</f>
        <v>200</v>
      </c>
      <c r="D15" s="242">
        <f>'Ανάλυση Τιμών Προαιρ. εξοπλ.'!C12</f>
        <v>200</v>
      </c>
      <c r="E15" s="242">
        <f>'Ανάλυση Τιμών Προαιρ. εξοπλ.'!C12</f>
        <v>200</v>
      </c>
      <c r="F15" s="197"/>
    </row>
    <row r="16" spans="1:6" s="135" customFormat="1" x14ac:dyDescent="0.2">
      <c r="A16" s="239" t="s">
        <v>283</v>
      </c>
      <c r="B16" s="240" t="s">
        <v>284</v>
      </c>
      <c r="C16" s="241" t="s">
        <v>0</v>
      </c>
      <c r="D16" s="241" t="s">
        <v>0</v>
      </c>
      <c r="E16" s="241" t="s">
        <v>4</v>
      </c>
      <c r="F16" s="197"/>
    </row>
    <row r="17" spans="1:7" s="135" customFormat="1" x14ac:dyDescent="0.2">
      <c r="A17" s="239" t="s">
        <v>285</v>
      </c>
      <c r="B17" s="240" t="s">
        <v>286</v>
      </c>
      <c r="C17" s="241" t="s">
        <v>0</v>
      </c>
      <c r="D17" s="241" t="s">
        <v>0</v>
      </c>
      <c r="E17" s="241" t="s">
        <v>4</v>
      </c>
      <c r="F17" s="197"/>
    </row>
    <row r="18" spans="1:7" s="135" customFormat="1" x14ac:dyDescent="0.2">
      <c r="A18" s="239" t="s">
        <v>97</v>
      </c>
      <c r="B18" s="240" t="s">
        <v>276</v>
      </c>
      <c r="C18" s="241" t="s">
        <v>4</v>
      </c>
      <c r="D18" s="241" t="s">
        <v>4</v>
      </c>
      <c r="E18" s="241" t="s">
        <v>0</v>
      </c>
      <c r="F18" s="197"/>
    </row>
    <row r="19" spans="1:7" s="135" customFormat="1" ht="32.1" customHeight="1" x14ac:dyDescent="0.2">
      <c r="A19" s="239" t="s">
        <v>278</v>
      </c>
      <c r="B19" s="240" t="s">
        <v>277</v>
      </c>
      <c r="C19" s="241" t="s">
        <v>0</v>
      </c>
      <c r="D19" s="241" t="s">
        <v>0</v>
      </c>
      <c r="E19" s="241" t="s">
        <v>4</v>
      </c>
      <c r="F19" s="197"/>
    </row>
    <row r="20" spans="1:7" s="55" customFormat="1" x14ac:dyDescent="0.2">
      <c r="A20" s="243" t="s">
        <v>125</v>
      </c>
      <c r="B20" s="243"/>
      <c r="C20" s="243"/>
      <c r="D20" s="243"/>
      <c r="E20" s="243"/>
      <c r="F20" s="198"/>
    </row>
    <row r="21" spans="1:7" s="144" customFormat="1" ht="32.1" customHeight="1" x14ac:dyDescent="0.2">
      <c r="A21" s="239" t="s">
        <v>188</v>
      </c>
      <c r="B21" s="240" t="s">
        <v>189</v>
      </c>
      <c r="C21" s="241" t="s">
        <v>13</v>
      </c>
      <c r="D21" s="241" t="s">
        <v>13</v>
      </c>
      <c r="E21" s="241" t="s">
        <v>13</v>
      </c>
      <c r="F21" s="197"/>
      <c r="G21" s="143"/>
    </row>
    <row r="22" spans="1:7" s="144" customFormat="1" ht="32.1" customHeight="1" x14ac:dyDescent="0.2">
      <c r="A22" s="239" t="s">
        <v>190</v>
      </c>
      <c r="B22" s="240" t="s">
        <v>191</v>
      </c>
      <c r="C22" s="241">
        <f>'Ανάλυση Τιμών Προαιρ. εξοπλ.'!C14</f>
        <v>170</v>
      </c>
      <c r="D22" s="241">
        <f>'Ανάλυση Τιμών Προαιρ. εξοπλ.'!C14</f>
        <v>170</v>
      </c>
      <c r="E22" s="241">
        <f>'Ανάλυση Τιμών Προαιρ. εξοπλ.'!C14</f>
        <v>170</v>
      </c>
      <c r="F22" s="197"/>
      <c r="G22" s="143"/>
    </row>
    <row r="23" spans="1:7" s="142" customFormat="1" x14ac:dyDescent="0.2">
      <c r="A23" s="239" t="s">
        <v>366</v>
      </c>
      <c r="B23" s="240" t="s">
        <v>11</v>
      </c>
      <c r="C23" s="241">
        <f>'Ανάλυση Τιμών Προαιρ. εξοπλ.'!C15</f>
        <v>500</v>
      </c>
      <c r="D23" s="241">
        <f>'Ανάλυση Τιμών Προαιρ. εξοπλ.'!C15</f>
        <v>500</v>
      </c>
      <c r="E23" s="241">
        <f>'Ανάλυση Τιμών Προαιρ. εξοπλ.'!C15</f>
        <v>500</v>
      </c>
      <c r="F23" s="199"/>
      <c r="G23" s="141"/>
    </row>
    <row r="24" spans="1:7" s="142" customFormat="1" ht="32.1" customHeight="1" x14ac:dyDescent="0.2">
      <c r="A24" s="239" t="s">
        <v>287</v>
      </c>
      <c r="B24" s="240" t="s">
        <v>192</v>
      </c>
      <c r="C24" s="241">
        <f>'Ανάλυση Τιμών Προαιρ. εξοπλ.'!C16</f>
        <v>650</v>
      </c>
      <c r="D24" s="241">
        <f>'Ανάλυση Τιμών Προαιρ. εξοπλ.'!C16</f>
        <v>650</v>
      </c>
      <c r="E24" s="241">
        <f>'Ανάλυση Τιμών Προαιρ. εξοπλ.'!C16</f>
        <v>650</v>
      </c>
      <c r="F24" s="199"/>
      <c r="G24" s="141"/>
    </row>
    <row r="25" spans="1:7" s="142" customFormat="1" ht="32.1" customHeight="1" x14ac:dyDescent="0.2">
      <c r="A25" s="239" t="s">
        <v>349</v>
      </c>
      <c r="B25" s="240" t="s">
        <v>260</v>
      </c>
      <c r="C25" s="241" t="s">
        <v>0</v>
      </c>
      <c r="D25" s="241" t="s">
        <v>0</v>
      </c>
      <c r="E25" s="241">
        <f>'Ανάλυση Τιμών Προαιρ. εξοπλ.'!C17</f>
        <v>450</v>
      </c>
      <c r="F25" s="199"/>
      <c r="G25" s="141"/>
    </row>
    <row r="26" spans="1:7" s="55" customFormat="1" x14ac:dyDescent="0.2">
      <c r="A26" s="243" t="s">
        <v>12</v>
      </c>
      <c r="B26" s="243"/>
      <c r="C26" s="243"/>
      <c r="D26" s="243"/>
      <c r="E26" s="243"/>
      <c r="F26" s="198"/>
    </row>
    <row r="27" spans="1:7" s="222" customFormat="1" ht="78.75" customHeight="1" x14ac:dyDescent="0.2">
      <c r="A27" s="244" t="s">
        <v>247</v>
      </c>
      <c r="B27" s="240" t="s">
        <v>246</v>
      </c>
      <c r="C27" s="241" t="s">
        <v>4</v>
      </c>
      <c r="D27" s="241" t="s">
        <v>0</v>
      </c>
      <c r="E27" s="241" t="s">
        <v>0</v>
      </c>
      <c r="F27" s="220"/>
      <c r="G27" s="221"/>
    </row>
    <row r="28" spans="1:7" s="222" customFormat="1" ht="78.75" customHeight="1" x14ac:dyDescent="0.2">
      <c r="A28" s="244" t="s">
        <v>279</v>
      </c>
      <c r="B28" s="240" t="s">
        <v>248</v>
      </c>
      <c r="C28" s="241">
        <f>'Ανάλυση Τιμών Προαιρ. εξοπλ.'!C19</f>
        <v>500</v>
      </c>
      <c r="D28" s="241" t="s">
        <v>4</v>
      </c>
      <c r="E28" s="241" t="s">
        <v>0</v>
      </c>
      <c r="F28" s="220"/>
      <c r="G28" s="221"/>
    </row>
    <row r="29" spans="1:7" s="222" customFormat="1" ht="64.5" x14ac:dyDescent="0.2">
      <c r="A29" s="244" t="s">
        <v>280</v>
      </c>
      <c r="B29" s="240" t="s">
        <v>249</v>
      </c>
      <c r="C29" s="241" t="s">
        <v>0</v>
      </c>
      <c r="D29" s="241" t="s">
        <v>0</v>
      </c>
      <c r="E29" s="241" t="s">
        <v>186</v>
      </c>
      <c r="F29" s="220"/>
      <c r="G29" s="221"/>
    </row>
    <row r="30" spans="1:7" s="222" customFormat="1" ht="64.5" x14ac:dyDescent="0.2">
      <c r="A30" s="244" t="s">
        <v>367</v>
      </c>
      <c r="B30" s="240" t="s">
        <v>335</v>
      </c>
      <c r="C30" s="241" t="s">
        <v>0</v>
      </c>
      <c r="D30" s="241" t="s">
        <v>0</v>
      </c>
      <c r="E30" s="241" t="s">
        <v>13</v>
      </c>
      <c r="F30" s="220"/>
      <c r="G30" s="221"/>
    </row>
    <row r="31" spans="1:7" s="222" customFormat="1" ht="64.5" x14ac:dyDescent="0.2">
      <c r="A31" s="244" t="s">
        <v>368</v>
      </c>
      <c r="B31" s="240" t="s">
        <v>336</v>
      </c>
      <c r="C31" s="241" t="s">
        <v>0</v>
      </c>
      <c r="D31" s="241" t="s">
        <v>0</v>
      </c>
      <c r="E31" s="241" t="s">
        <v>13</v>
      </c>
      <c r="F31" s="220"/>
      <c r="G31" s="221"/>
    </row>
    <row r="32" spans="1:7" s="222" customFormat="1" ht="64.5" x14ac:dyDescent="0.2">
      <c r="A32" s="244" t="s">
        <v>369</v>
      </c>
      <c r="B32" s="240" t="s">
        <v>337</v>
      </c>
      <c r="C32" s="241" t="s">
        <v>0</v>
      </c>
      <c r="D32" s="241">
        <f>'Ανάλυση Τιμών Προαιρ. εξοπλ.'!C20</f>
        <v>600</v>
      </c>
      <c r="E32" s="241">
        <f>'Ανάλυση Τιμών Προαιρ. εξοπλ.'!C20</f>
        <v>600</v>
      </c>
      <c r="F32" s="220"/>
      <c r="G32" s="221"/>
    </row>
    <row r="33" spans="1:7" s="135" customFormat="1" x14ac:dyDescent="0.2">
      <c r="A33" s="239" t="s">
        <v>251</v>
      </c>
      <c r="B33" s="240" t="s">
        <v>250</v>
      </c>
      <c r="C33" s="241" t="s">
        <v>4</v>
      </c>
      <c r="D33" s="241" t="s">
        <v>4</v>
      </c>
      <c r="E33" s="241" t="s">
        <v>4</v>
      </c>
      <c r="F33" s="197"/>
    </row>
    <row r="34" spans="1:7" s="55" customFormat="1" x14ac:dyDescent="0.2">
      <c r="A34" s="277" t="s">
        <v>350</v>
      </c>
      <c r="B34" s="277"/>
      <c r="C34" s="277"/>
      <c r="D34" s="277"/>
      <c r="E34" s="277"/>
      <c r="F34" s="198"/>
    </row>
    <row r="35" spans="1:7" s="137" customFormat="1" ht="37.5" x14ac:dyDescent="0.2">
      <c r="A35" s="245" t="s">
        <v>351</v>
      </c>
      <c r="B35" s="270" t="s">
        <v>109</v>
      </c>
      <c r="C35" s="273" t="s">
        <v>4</v>
      </c>
      <c r="D35" s="275" t="s">
        <v>0</v>
      </c>
      <c r="E35" s="275" t="s">
        <v>0</v>
      </c>
      <c r="F35" s="199"/>
      <c r="G35" s="136"/>
    </row>
    <row r="36" spans="1:7" s="139" customFormat="1" ht="96.75" x14ac:dyDescent="0.2">
      <c r="A36" s="246" t="s">
        <v>235</v>
      </c>
      <c r="B36" s="270"/>
      <c r="C36" s="273"/>
      <c r="D36" s="275"/>
      <c r="E36" s="275"/>
      <c r="F36" s="199"/>
      <c r="G36" s="138"/>
    </row>
    <row r="37" spans="1:7" s="140" customFormat="1" ht="37.5" x14ac:dyDescent="0.2">
      <c r="A37" s="245" t="s">
        <v>352</v>
      </c>
      <c r="B37" s="270" t="s">
        <v>110</v>
      </c>
      <c r="C37" s="271">
        <f>'Ανάλυση Τιμών Προαιρ. εξοπλ.'!C22</f>
        <v>800</v>
      </c>
      <c r="D37" s="273" t="s">
        <v>4</v>
      </c>
      <c r="E37" s="273" t="s">
        <v>4</v>
      </c>
      <c r="F37" s="199"/>
    </row>
    <row r="38" spans="1:7" s="140" customFormat="1" ht="96.75" x14ac:dyDescent="0.2">
      <c r="A38" s="246" t="s">
        <v>236</v>
      </c>
      <c r="B38" s="270"/>
      <c r="C38" s="272"/>
      <c r="D38" s="273"/>
      <c r="E38" s="273"/>
      <c r="F38" s="199"/>
    </row>
    <row r="39" spans="1:7" s="142" customFormat="1" x14ac:dyDescent="0.2">
      <c r="A39" s="239" t="s">
        <v>237</v>
      </c>
      <c r="B39" s="240" t="s">
        <v>127</v>
      </c>
      <c r="C39" s="241">
        <f>'Ανάλυση Τιμών Προαιρ. εξοπλ.'!C23</f>
        <v>200</v>
      </c>
      <c r="D39" s="241">
        <f>'Ανάλυση Τιμών Προαιρ. εξοπλ.'!C23</f>
        <v>200</v>
      </c>
      <c r="E39" s="241">
        <f>'Ανάλυση Τιμών Προαιρ. εξοπλ.'!C23</f>
        <v>200</v>
      </c>
      <c r="F39" s="199"/>
      <c r="G39" s="141"/>
    </row>
    <row r="40" spans="1:7" s="142" customFormat="1" x14ac:dyDescent="0.2">
      <c r="A40" s="239" t="s">
        <v>370</v>
      </c>
      <c r="B40" s="240" t="s">
        <v>129</v>
      </c>
      <c r="C40" s="241">
        <f>'Ανάλυση Τιμών Προαιρ. εξοπλ.'!C24</f>
        <v>200</v>
      </c>
      <c r="D40" s="241">
        <f>'Ανάλυση Τιμών Προαιρ. εξοπλ.'!C24</f>
        <v>200</v>
      </c>
      <c r="E40" s="241">
        <f>'Ανάλυση Τιμών Προαιρ. εξοπλ.'!C24</f>
        <v>200</v>
      </c>
      <c r="F40" s="199"/>
      <c r="G40" s="141"/>
    </row>
    <row r="41" spans="1:7" s="144" customFormat="1" ht="32.1" customHeight="1" x14ac:dyDescent="0.2">
      <c r="A41" s="239" t="s">
        <v>40</v>
      </c>
      <c r="B41" s="240" t="s">
        <v>130</v>
      </c>
      <c r="C41" s="241" t="s">
        <v>4</v>
      </c>
      <c r="D41" s="241" t="s">
        <v>4</v>
      </c>
      <c r="E41" s="241" t="s">
        <v>4</v>
      </c>
      <c r="F41" s="197"/>
      <c r="G41" s="143"/>
    </row>
    <row r="42" spans="1:7" s="254" customFormat="1" ht="23.25" x14ac:dyDescent="0.35">
      <c r="A42" s="276" t="s">
        <v>363</v>
      </c>
      <c r="B42" s="276"/>
      <c r="C42" s="276"/>
      <c r="D42" s="276"/>
      <c r="E42" s="276"/>
      <c r="F42" s="253"/>
    </row>
    <row r="43" spans="1:7" s="55" customFormat="1" x14ac:dyDescent="0.2">
      <c r="A43" s="243" t="s">
        <v>2</v>
      </c>
      <c r="B43" s="243"/>
      <c r="C43" s="243"/>
      <c r="D43" s="243"/>
      <c r="E43" s="243"/>
      <c r="F43" s="198"/>
    </row>
    <row r="44" spans="1:7" s="142" customFormat="1" ht="64.5" x14ac:dyDescent="0.2">
      <c r="A44" s="239" t="s">
        <v>126</v>
      </c>
      <c r="B44" s="240" t="s">
        <v>118</v>
      </c>
      <c r="C44" s="242" t="s">
        <v>4</v>
      </c>
      <c r="D44" s="242" t="s">
        <v>4</v>
      </c>
      <c r="E44" s="242" t="s">
        <v>0</v>
      </c>
      <c r="F44" s="199"/>
      <c r="G44" s="141"/>
    </row>
    <row r="45" spans="1:7" s="142" customFormat="1" ht="64.5" x14ac:dyDescent="0.2">
      <c r="A45" s="239" t="s">
        <v>266</v>
      </c>
      <c r="B45" s="240" t="s">
        <v>267</v>
      </c>
      <c r="C45" s="242" t="s">
        <v>0</v>
      </c>
      <c r="D45" s="242" t="s">
        <v>0</v>
      </c>
      <c r="E45" s="242" t="s">
        <v>4</v>
      </c>
      <c r="F45" s="199"/>
      <c r="G45" s="141"/>
    </row>
    <row r="46" spans="1:7" s="142" customFormat="1" ht="64.5" x14ac:dyDescent="0.2">
      <c r="A46" s="239" t="s">
        <v>371</v>
      </c>
      <c r="B46" s="240" t="s">
        <v>219</v>
      </c>
      <c r="C46" s="242" t="s">
        <v>0</v>
      </c>
      <c r="D46" s="242" t="s">
        <v>0</v>
      </c>
      <c r="E46" s="242" t="s">
        <v>4</v>
      </c>
      <c r="F46" s="199"/>
      <c r="G46" s="141"/>
    </row>
    <row r="47" spans="1:7" s="142" customFormat="1" x14ac:dyDescent="0.2">
      <c r="A47" s="239" t="s">
        <v>230</v>
      </c>
      <c r="B47" s="240" t="s">
        <v>231</v>
      </c>
      <c r="C47" s="242" t="s">
        <v>4</v>
      </c>
      <c r="D47" s="242" t="s">
        <v>4</v>
      </c>
      <c r="E47" s="242" t="s">
        <v>4</v>
      </c>
      <c r="F47" s="199"/>
      <c r="G47" s="141"/>
    </row>
    <row r="48" spans="1:7" s="142" customFormat="1" x14ac:dyDescent="0.2">
      <c r="A48" s="239" t="s">
        <v>8</v>
      </c>
      <c r="B48" s="240" t="s">
        <v>14</v>
      </c>
      <c r="C48" s="242" t="s">
        <v>4</v>
      </c>
      <c r="D48" s="242" t="s">
        <v>4</v>
      </c>
      <c r="E48" s="242" t="s">
        <v>4</v>
      </c>
      <c r="F48" s="199"/>
      <c r="G48" s="141"/>
    </row>
    <row r="49" spans="1:7" s="142" customFormat="1" x14ac:dyDescent="0.2">
      <c r="A49" s="239" t="s">
        <v>107</v>
      </c>
      <c r="B49" s="240" t="s">
        <v>19</v>
      </c>
      <c r="C49" s="242" t="s">
        <v>4</v>
      </c>
      <c r="D49" s="242" t="s">
        <v>4</v>
      </c>
      <c r="E49" s="242" t="s">
        <v>4</v>
      </c>
      <c r="F49" s="199"/>
      <c r="G49" s="141"/>
    </row>
    <row r="50" spans="1:7" s="142" customFormat="1" ht="64.5" x14ac:dyDescent="0.2">
      <c r="A50" s="239" t="s">
        <v>372</v>
      </c>
      <c r="B50" s="240" t="s">
        <v>243</v>
      </c>
      <c r="C50" s="242">
        <f>'Ανάλυση Τιμών Προαιρ. εξοπλ.'!C26</f>
        <v>600</v>
      </c>
      <c r="D50" s="242">
        <f>'Ανάλυση Τιμών Προαιρ. εξοπλ.'!C26</f>
        <v>600</v>
      </c>
      <c r="E50" s="242">
        <f>'Ανάλυση Τιμών Προαιρ. εξοπλ.'!C26</f>
        <v>600</v>
      </c>
      <c r="F50" s="199"/>
      <c r="G50" s="141"/>
    </row>
    <row r="51" spans="1:7" s="142" customFormat="1" x14ac:dyDescent="0.2">
      <c r="A51" s="239" t="s">
        <v>155</v>
      </c>
      <c r="B51" s="240" t="s">
        <v>132</v>
      </c>
      <c r="C51" s="242" t="s">
        <v>4</v>
      </c>
      <c r="D51" s="242" t="s">
        <v>4</v>
      </c>
      <c r="E51" s="242" t="s">
        <v>4</v>
      </c>
      <c r="F51" s="199"/>
      <c r="G51" s="141"/>
    </row>
    <row r="52" spans="1:7" s="142" customFormat="1" x14ac:dyDescent="0.2">
      <c r="A52" s="239" t="s">
        <v>274</v>
      </c>
      <c r="B52" s="240" t="s">
        <v>220</v>
      </c>
      <c r="C52" s="242" t="s">
        <v>0</v>
      </c>
      <c r="D52" s="242" t="s">
        <v>0</v>
      </c>
      <c r="E52" s="242" t="s">
        <v>4</v>
      </c>
      <c r="F52" s="211"/>
      <c r="G52" s="141"/>
    </row>
    <row r="53" spans="1:7" s="142" customFormat="1" x14ac:dyDescent="0.2">
      <c r="A53" s="239" t="s">
        <v>239</v>
      </c>
      <c r="B53" s="240" t="s">
        <v>238</v>
      </c>
      <c r="C53" s="242" t="s">
        <v>4</v>
      </c>
      <c r="D53" s="242" t="s">
        <v>4</v>
      </c>
      <c r="E53" s="242" t="s">
        <v>4</v>
      </c>
      <c r="F53" s="199"/>
      <c r="G53" s="141"/>
    </row>
    <row r="54" spans="1:7" s="142" customFormat="1" x14ac:dyDescent="0.2">
      <c r="A54" s="239" t="s">
        <v>259</v>
      </c>
      <c r="B54" s="240" t="s">
        <v>242</v>
      </c>
      <c r="C54" s="242" t="s">
        <v>0</v>
      </c>
      <c r="D54" s="242" t="s">
        <v>0</v>
      </c>
      <c r="E54" s="242" t="s">
        <v>4</v>
      </c>
      <c r="F54" s="199"/>
      <c r="G54" s="141"/>
    </row>
    <row r="55" spans="1:7" s="142" customFormat="1" x14ac:dyDescent="0.2">
      <c r="A55" s="239" t="s">
        <v>240</v>
      </c>
      <c r="B55" s="240" t="s">
        <v>241</v>
      </c>
      <c r="C55" s="242" t="s">
        <v>0</v>
      </c>
      <c r="D55" s="242" t="s">
        <v>0</v>
      </c>
      <c r="E55" s="242" t="s">
        <v>4</v>
      </c>
      <c r="F55" s="199"/>
      <c r="G55" s="141"/>
    </row>
    <row r="56" spans="1:7" s="142" customFormat="1" x14ac:dyDescent="0.2">
      <c r="A56" s="239" t="s">
        <v>119</v>
      </c>
      <c r="B56" s="240"/>
      <c r="C56" s="242" t="s">
        <v>4</v>
      </c>
      <c r="D56" s="242" t="s">
        <v>4</v>
      </c>
      <c r="E56" s="242" t="s">
        <v>4</v>
      </c>
      <c r="F56" s="199"/>
      <c r="G56" s="141"/>
    </row>
    <row r="57" spans="1:7" s="142" customFormat="1" x14ac:dyDescent="0.2">
      <c r="A57" s="239" t="s">
        <v>108</v>
      </c>
      <c r="B57" s="240"/>
      <c r="C57" s="242" t="s">
        <v>4</v>
      </c>
      <c r="D57" s="242" t="s">
        <v>4</v>
      </c>
      <c r="E57" s="242" t="s">
        <v>4</v>
      </c>
      <c r="F57" s="199"/>
      <c r="G57" s="141"/>
    </row>
    <row r="58" spans="1:7" s="140" customFormat="1" ht="129" x14ac:dyDescent="0.2">
      <c r="A58" s="248" t="s">
        <v>360</v>
      </c>
      <c r="B58" s="240" t="s">
        <v>185</v>
      </c>
      <c r="C58" s="241">
        <f>'Ανάλυση Τιμών Προαιρ. εξοπλ.'!C27</f>
        <v>350</v>
      </c>
      <c r="D58" s="241" t="s">
        <v>4</v>
      </c>
      <c r="E58" s="241" t="s">
        <v>4</v>
      </c>
      <c r="F58" s="199"/>
    </row>
    <row r="59" spans="1:7" s="140" customFormat="1" x14ac:dyDescent="0.2">
      <c r="A59" s="249" t="s">
        <v>373</v>
      </c>
      <c r="B59" s="240" t="s">
        <v>133</v>
      </c>
      <c r="C59" s="241">
        <f>'Ανάλυση Τιμών Προαιρ. εξοπλ.'!C28</f>
        <v>900</v>
      </c>
      <c r="D59" s="241">
        <f>'Ανάλυση Τιμών Προαιρ. εξοπλ.'!C28</f>
        <v>900</v>
      </c>
      <c r="E59" s="241">
        <f>'Ανάλυση Τιμών Προαιρ. εξοπλ.'!C28</f>
        <v>900</v>
      </c>
      <c r="F59" s="199"/>
    </row>
    <row r="60" spans="1:7" s="55" customFormat="1" x14ac:dyDescent="0.2">
      <c r="A60" s="243" t="s">
        <v>1</v>
      </c>
      <c r="B60" s="243"/>
      <c r="C60" s="243"/>
      <c r="D60" s="243"/>
      <c r="E60" s="243"/>
      <c r="F60" s="198"/>
    </row>
    <row r="61" spans="1:7" s="142" customFormat="1" x14ac:dyDescent="0.2">
      <c r="A61" s="247" t="s">
        <v>124</v>
      </c>
      <c r="B61" s="240" t="s">
        <v>153</v>
      </c>
      <c r="C61" s="242" t="s">
        <v>4</v>
      </c>
      <c r="D61" s="242" t="s">
        <v>4</v>
      </c>
      <c r="E61" s="242" t="s">
        <v>4</v>
      </c>
      <c r="F61" s="199"/>
      <c r="G61" s="141"/>
    </row>
    <row r="62" spans="1:7" s="142" customFormat="1" ht="96.75" x14ac:dyDescent="0.2">
      <c r="A62" s="239" t="s">
        <v>353</v>
      </c>
      <c r="B62" s="240" t="s">
        <v>37</v>
      </c>
      <c r="C62" s="242" t="s">
        <v>0</v>
      </c>
      <c r="D62" s="242" t="s">
        <v>0</v>
      </c>
      <c r="E62" s="242" t="s">
        <v>4</v>
      </c>
      <c r="F62" s="199"/>
      <c r="G62" s="141"/>
    </row>
    <row r="63" spans="1:7" s="142" customFormat="1" x14ac:dyDescent="0.2">
      <c r="A63" s="239" t="s">
        <v>233</v>
      </c>
      <c r="B63" s="240" t="s">
        <v>234</v>
      </c>
      <c r="C63" s="242" t="s">
        <v>4</v>
      </c>
      <c r="D63" s="242" t="s">
        <v>4</v>
      </c>
      <c r="E63" s="242" t="s">
        <v>4</v>
      </c>
      <c r="F63" s="199"/>
      <c r="G63" s="141"/>
    </row>
    <row r="64" spans="1:7" s="142" customFormat="1" x14ac:dyDescent="0.2">
      <c r="A64" s="239" t="s">
        <v>261</v>
      </c>
      <c r="B64" s="240" t="s">
        <v>262</v>
      </c>
      <c r="C64" s="242" t="s">
        <v>4</v>
      </c>
      <c r="D64" s="242" t="s">
        <v>0</v>
      </c>
      <c r="E64" s="242" t="s">
        <v>0</v>
      </c>
      <c r="F64" s="199"/>
      <c r="G64" s="141"/>
    </row>
    <row r="65" spans="1:7" s="142" customFormat="1" ht="96.75" x14ac:dyDescent="0.2">
      <c r="A65" s="239" t="s">
        <v>354</v>
      </c>
      <c r="B65" s="240" t="s">
        <v>123</v>
      </c>
      <c r="C65" s="242">
        <f>'Ανάλυση Τιμών Προαιρ. εξοπλ.'!C30</f>
        <v>700</v>
      </c>
      <c r="D65" s="242" t="s">
        <v>4</v>
      </c>
      <c r="E65" s="242" t="s">
        <v>0</v>
      </c>
      <c r="F65" s="199"/>
      <c r="G65" s="141"/>
    </row>
    <row r="66" spans="1:7" s="142" customFormat="1" ht="198" x14ac:dyDescent="0.2">
      <c r="A66" s="239" t="s">
        <v>355</v>
      </c>
      <c r="B66" s="240" t="s">
        <v>273</v>
      </c>
      <c r="C66" s="242" t="s">
        <v>0</v>
      </c>
      <c r="D66" s="242">
        <v>750</v>
      </c>
      <c r="E66" s="242" t="s">
        <v>4</v>
      </c>
      <c r="F66" s="199"/>
      <c r="G66" s="141"/>
    </row>
    <row r="67" spans="1:7" s="142" customFormat="1" x14ac:dyDescent="0.2">
      <c r="A67" s="239" t="s">
        <v>38</v>
      </c>
      <c r="B67" s="240" t="s">
        <v>255</v>
      </c>
      <c r="C67" s="242" t="s">
        <v>4</v>
      </c>
      <c r="D67" s="242" t="s">
        <v>4</v>
      </c>
      <c r="E67" s="242" t="s">
        <v>0</v>
      </c>
      <c r="F67" s="199"/>
      <c r="G67" s="141"/>
    </row>
    <row r="68" spans="1:7" s="142" customFormat="1" ht="96.75" x14ac:dyDescent="0.2">
      <c r="A68" s="239" t="s">
        <v>356</v>
      </c>
      <c r="B68" s="240" t="s">
        <v>256</v>
      </c>
      <c r="C68" s="242" t="s">
        <v>0</v>
      </c>
      <c r="D68" s="242">
        <f>'Ανάλυση Τιμών Προαιρ. εξοπλ.'!C32</f>
        <v>1500</v>
      </c>
      <c r="E68" s="242" t="s">
        <v>4</v>
      </c>
      <c r="F68" s="199"/>
      <c r="G68" s="141"/>
    </row>
    <row r="69" spans="1:7" s="142" customFormat="1" x14ac:dyDescent="0.2">
      <c r="A69" s="239" t="s">
        <v>257</v>
      </c>
      <c r="B69" s="240" t="s">
        <v>258</v>
      </c>
      <c r="C69" s="242" t="s">
        <v>4</v>
      </c>
      <c r="D69" s="242" t="s">
        <v>4</v>
      </c>
      <c r="E69" s="242" t="s">
        <v>4</v>
      </c>
      <c r="F69" s="199"/>
      <c r="G69" s="141"/>
    </row>
    <row r="70" spans="1:7" s="142" customFormat="1" x14ac:dyDescent="0.2">
      <c r="A70" s="239" t="s">
        <v>98</v>
      </c>
      <c r="B70" s="240" t="s">
        <v>9</v>
      </c>
      <c r="C70" s="242" t="s">
        <v>4</v>
      </c>
      <c r="D70" s="242" t="s">
        <v>4</v>
      </c>
      <c r="E70" s="242" t="s">
        <v>4</v>
      </c>
      <c r="F70" s="199"/>
      <c r="G70" s="141"/>
    </row>
    <row r="71" spans="1:7" s="142" customFormat="1" ht="161.25" x14ac:dyDescent="0.2">
      <c r="A71" s="239" t="s">
        <v>357</v>
      </c>
      <c r="B71" s="240" t="s">
        <v>122</v>
      </c>
      <c r="C71" s="242" t="s">
        <v>4</v>
      </c>
      <c r="D71" s="242" t="s">
        <v>4</v>
      </c>
      <c r="E71" s="242" t="s">
        <v>4</v>
      </c>
      <c r="F71" s="199"/>
      <c r="G71" s="141"/>
    </row>
    <row r="72" spans="1:7" s="142" customFormat="1" ht="161.25" x14ac:dyDescent="0.2">
      <c r="A72" s="239" t="s">
        <v>358</v>
      </c>
      <c r="B72" s="240" t="s">
        <v>184</v>
      </c>
      <c r="C72" s="242">
        <f>'Ανάλυση Τιμών Προαιρ. εξοπλ.'!C33</f>
        <v>600</v>
      </c>
      <c r="D72" s="242">
        <f>'Ανάλυση Τιμών Προαιρ. εξοπλ.'!C33</f>
        <v>600</v>
      </c>
      <c r="E72" s="242" t="s">
        <v>4</v>
      </c>
      <c r="F72" s="199"/>
      <c r="G72" s="141"/>
    </row>
    <row r="73" spans="1:7" s="142" customFormat="1" ht="161.25" x14ac:dyDescent="0.2">
      <c r="A73" s="239" t="s">
        <v>359</v>
      </c>
      <c r="B73" s="240" t="s">
        <v>187</v>
      </c>
      <c r="C73" s="242">
        <f>'Ανάλυση Τιμών Προαιρ. εξοπλ.'!C34</f>
        <v>600</v>
      </c>
      <c r="D73" s="242">
        <f>'Ανάλυση Τιμών Προαιρ. εξοπλ.'!C34</f>
        <v>600</v>
      </c>
      <c r="E73" s="242" t="s">
        <v>4</v>
      </c>
      <c r="F73" s="199"/>
      <c r="G73" s="141"/>
    </row>
    <row r="74" spans="1:7" s="142" customFormat="1" x14ac:dyDescent="0.2">
      <c r="A74" s="239" t="s">
        <v>154</v>
      </c>
      <c r="B74" s="240" t="s">
        <v>131</v>
      </c>
      <c r="C74" s="242" t="s">
        <v>4</v>
      </c>
      <c r="D74" s="242" t="s">
        <v>4</v>
      </c>
      <c r="E74" s="242" t="s">
        <v>0</v>
      </c>
      <c r="F74" s="199"/>
      <c r="G74" s="141"/>
    </row>
    <row r="75" spans="1:7" s="142" customFormat="1" x14ac:dyDescent="0.2">
      <c r="A75" s="239" t="s">
        <v>224</v>
      </c>
      <c r="B75" s="240" t="s">
        <v>223</v>
      </c>
      <c r="C75" s="242" t="s">
        <v>4</v>
      </c>
      <c r="D75" s="242" t="s">
        <v>4</v>
      </c>
      <c r="E75" s="242" t="s">
        <v>4</v>
      </c>
      <c r="F75" s="199"/>
      <c r="G75" s="141"/>
    </row>
    <row r="76" spans="1:7" s="142" customFormat="1" x14ac:dyDescent="0.2">
      <c r="A76" s="239" t="s">
        <v>67</v>
      </c>
      <c r="B76" s="240" t="s">
        <v>68</v>
      </c>
      <c r="C76" s="242" t="s">
        <v>4</v>
      </c>
      <c r="D76" s="242" t="s">
        <v>4</v>
      </c>
      <c r="E76" s="242" t="s">
        <v>4</v>
      </c>
      <c r="F76" s="199"/>
      <c r="G76" s="141"/>
    </row>
    <row r="77" spans="1:7" s="142" customFormat="1" x14ac:dyDescent="0.2">
      <c r="A77" s="239" t="s">
        <v>99</v>
      </c>
      <c r="B77" s="240" t="s">
        <v>252</v>
      </c>
      <c r="C77" s="242" t="s">
        <v>4</v>
      </c>
      <c r="D77" s="242" t="s">
        <v>0</v>
      </c>
      <c r="E77" s="242" t="s">
        <v>0</v>
      </c>
      <c r="F77" s="199"/>
      <c r="G77" s="141"/>
    </row>
    <row r="78" spans="1:7" s="142" customFormat="1" x14ac:dyDescent="0.2">
      <c r="A78" s="239" t="s">
        <v>254</v>
      </c>
      <c r="B78" s="240" t="s">
        <v>253</v>
      </c>
      <c r="C78" s="242" t="s">
        <v>0</v>
      </c>
      <c r="D78" s="242" t="s">
        <v>186</v>
      </c>
      <c r="E78" s="242" t="s">
        <v>4</v>
      </c>
      <c r="F78" s="199"/>
      <c r="G78" s="141"/>
    </row>
    <row r="79" spans="1:7" s="142" customFormat="1" x14ac:dyDescent="0.2">
      <c r="A79" s="239" t="s">
        <v>100</v>
      </c>
      <c r="B79" s="240" t="s">
        <v>128</v>
      </c>
      <c r="C79" s="242" t="s">
        <v>4</v>
      </c>
      <c r="D79" s="242" t="s">
        <v>4</v>
      </c>
      <c r="E79" s="242" t="s">
        <v>4</v>
      </c>
      <c r="F79" s="199"/>
      <c r="G79" s="141"/>
    </row>
    <row r="80" spans="1:7" s="142" customFormat="1" x14ac:dyDescent="0.2">
      <c r="A80" s="239" t="s">
        <v>101</v>
      </c>
      <c r="B80" s="240" t="s">
        <v>222</v>
      </c>
      <c r="C80" s="242" t="s">
        <v>4</v>
      </c>
      <c r="D80" s="242" t="s">
        <v>4</v>
      </c>
      <c r="E80" s="242" t="s">
        <v>4</v>
      </c>
      <c r="F80" s="199"/>
      <c r="G80" s="141"/>
    </row>
    <row r="81" spans="1:7" s="142" customFormat="1" x14ac:dyDescent="0.2">
      <c r="A81" s="239" t="s">
        <v>160</v>
      </c>
      <c r="B81" s="240" t="s">
        <v>161</v>
      </c>
      <c r="C81" s="242" t="s">
        <v>4</v>
      </c>
      <c r="D81" s="242" t="s">
        <v>4</v>
      </c>
      <c r="E81" s="242" t="s">
        <v>4</v>
      </c>
      <c r="F81" s="199"/>
      <c r="G81" s="141"/>
    </row>
    <row r="82" spans="1:7" s="142" customFormat="1" x14ac:dyDescent="0.2">
      <c r="A82" s="239" t="s">
        <v>102</v>
      </c>
      <c r="B82" s="240" t="s">
        <v>103</v>
      </c>
      <c r="C82" s="242" t="s">
        <v>4</v>
      </c>
      <c r="D82" s="242" t="s">
        <v>4</v>
      </c>
      <c r="E82" s="242" t="s">
        <v>4</v>
      </c>
      <c r="F82" s="199"/>
      <c r="G82" s="141"/>
    </row>
    <row r="83" spans="1:7" s="142" customFormat="1" x14ac:dyDescent="0.2">
      <c r="A83" s="239" t="s">
        <v>104</v>
      </c>
      <c r="B83" s="240" t="s">
        <v>221</v>
      </c>
      <c r="C83" s="242" t="s">
        <v>4</v>
      </c>
      <c r="D83" s="242" t="s">
        <v>4</v>
      </c>
      <c r="E83" s="242" t="s">
        <v>4</v>
      </c>
      <c r="F83" s="199"/>
      <c r="G83" s="141"/>
    </row>
    <row r="84" spans="1:7" s="142" customFormat="1" x14ac:dyDescent="0.2">
      <c r="A84" s="239" t="s">
        <v>281</v>
      </c>
      <c r="B84" s="240" t="s">
        <v>282</v>
      </c>
      <c r="C84" s="242" t="s">
        <v>4</v>
      </c>
      <c r="D84" s="242" t="s">
        <v>4</v>
      </c>
      <c r="E84" s="242" t="s">
        <v>4</v>
      </c>
      <c r="F84" s="199"/>
      <c r="G84" s="141"/>
    </row>
    <row r="85" spans="1:7" s="142" customFormat="1" x14ac:dyDescent="0.2">
      <c r="A85" s="239" t="s">
        <v>105</v>
      </c>
      <c r="B85" s="240" t="s">
        <v>106</v>
      </c>
      <c r="C85" s="242" t="s">
        <v>4</v>
      </c>
      <c r="D85" s="242" t="s">
        <v>4</v>
      </c>
      <c r="E85" s="242" t="s">
        <v>4</v>
      </c>
      <c r="F85" s="199"/>
      <c r="G85" s="141"/>
    </row>
    <row r="86" spans="1:7" s="142" customFormat="1" x14ac:dyDescent="0.2">
      <c r="A86" s="239" t="s">
        <v>271</v>
      </c>
      <c r="B86" s="240" t="s">
        <v>162</v>
      </c>
      <c r="C86" s="242" t="s">
        <v>4</v>
      </c>
      <c r="D86" s="242" t="s">
        <v>4</v>
      </c>
      <c r="E86" s="242" t="s">
        <v>4</v>
      </c>
      <c r="F86" s="199"/>
      <c r="G86" s="141"/>
    </row>
    <row r="87" spans="1:7" s="55" customFormat="1" x14ac:dyDescent="0.2">
      <c r="A87" s="243" t="s">
        <v>5</v>
      </c>
      <c r="B87" s="243"/>
      <c r="C87" s="243"/>
      <c r="D87" s="243"/>
      <c r="E87" s="243"/>
      <c r="F87" s="198"/>
    </row>
    <row r="88" spans="1:7" s="142" customFormat="1" x14ac:dyDescent="0.2">
      <c r="A88" s="239" t="s">
        <v>228</v>
      </c>
      <c r="B88" s="240" t="s">
        <v>226</v>
      </c>
      <c r="C88" s="242" t="s">
        <v>4</v>
      </c>
      <c r="D88" s="242" t="s">
        <v>4</v>
      </c>
      <c r="E88" s="242" t="s">
        <v>4</v>
      </c>
      <c r="F88" s="199"/>
      <c r="G88" s="141"/>
    </row>
    <row r="89" spans="1:7" s="142" customFormat="1" x14ac:dyDescent="0.2">
      <c r="A89" s="239" t="s">
        <v>227</v>
      </c>
      <c r="B89" s="240" t="s">
        <v>229</v>
      </c>
      <c r="C89" s="241">
        <f>'Ανάλυση Τιμών Προαιρ. εξοπλ.'!C36</f>
        <v>200</v>
      </c>
      <c r="D89" s="241">
        <f>'Ανάλυση Τιμών Προαιρ. εξοπλ.'!C36</f>
        <v>200</v>
      </c>
      <c r="E89" s="241">
        <f>'Ανάλυση Τιμών Προαιρ. εξοπλ.'!C36</f>
        <v>200</v>
      </c>
      <c r="F89" s="199"/>
      <c r="G89" s="141"/>
    </row>
    <row r="90" spans="1:7" s="142" customFormat="1" x14ac:dyDescent="0.2">
      <c r="A90" s="239" t="s">
        <v>232</v>
      </c>
      <c r="B90" s="240" t="s">
        <v>272</v>
      </c>
      <c r="C90" s="242" t="s">
        <v>4</v>
      </c>
      <c r="D90" s="242" t="s">
        <v>4</v>
      </c>
      <c r="E90" s="242" t="s">
        <v>4</v>
      </c>
      <c r="F90" s="199"/>
      <c r="G90" s="141"/>
    </row>
    <row r="91" spans="1:7" s="142" customFormat="1" ht="96.75" x14ac:dyDescent="0.2">
      <c r="A91" s="239" t="s">
        <v>361</v>
      </c>
      <c r="B91" s="240" t="s">
        <v>244</v>
      </c>
      <c r="C91" s="241">
        <f>'Ανάλυση Τιμών Προαιρ. εξοπλ.'!C37</f>
        <v>50</v>
      </c>
      <c r="D91" s="241">
        <f>'Ανάλυση Τιμών Προαιρ. εξοπλ.'!C37</f>
        <v>50</v>
      </c>
      <c r="E91" s="242" t="s">
        <v>4</v>
      </c>
      <c r="F91" s="199"/>
      <c r="G91" s="141"/>
    </row>
    <row r="92" spans="1:7" s="142" customFormat="1" ht="96.75" x14ac:dyDescent="0.2">
      <c r="A92" s="239" t="s">
        <v>362</v>
      </c>
      <c r="B92" s="240" t="s">
        <v>245</v>
      </c>
      <c r="C92" s="241">
        <f>'Ανάλυση Τιμών Προαιρ. εξοπλ.'!C52</f>
        <v>100</v>
      </c>
      <c r="D92" s="241">
        <f>'Ανάλυση Τιμών Προαιρ. εξοπλ.'!C52</f>
        <v>100</v>
      </c>
      <c r="E92" s="241">
        <f>'Ανάλυση Τιμών Προαιρ. εξοπλ.'!C52</f>
        <v>100</v>
      </c>
      <c r="F92" s="199"/>
      <c r="G92" s="141"/>
    </row>
    <row r="93" spans="1:7" ht="24" customHeight="1" x14ac:dyDescent="0.35">
      <c r="A93" s="268" t="s">
        <v>288</v>
      </c>
      <c r="B93" s="268"/>
      <c r="C93" s="268"/>
      <c r="D93" s="268"/>
      <c r="E93" s="268"/>
    </row>
    <row r="94" spans="1:7" s="56" customFormat="1" ht="408.75" customHeight="1" x14ac:dyDescent="0.2">
      <c r="A94" s="269" t="s">
        <v>364</v>
      </c>
      <c r="B94" s="269"/>
      <c r="C94" s="269"/>
      <c r="D94" s="269"/>
      <c r="E94" s="269"/>
      <c r="F94" s="196"/>
    </row>
    <row r="95" spans="1:7" ht="39.75" hidden="1" customHeight="1" x14ac:dyDescent="0.5"/>
    <row r="96" spans="1:7" ht="39.75" hidden="1" customHeight="1" x14ac:dyDescent="0.5"/>
    <row r="97" ht="39.75" hidden="1" customHeight="1" x14ac:dyDescent="0.5"/>
    <row r="98" ht="39.75" hidden="1" customHeight="1" x14ac:dyDescent="0.5"/>
    <row r="99" ht="39.75" hidden="1" customHeight="1" x14ac:dyDescent="0.5"/>
    <row r="100" ht="39.75" hidden="1" customHeight="1" x14ac:dyDescent="0.5"/>
    <row r="101" ht="39.75" hidden="1" customHeight="1" x14ac:dyDescent="0.5"/>
    <row r="102" ht="39.75" hidden="1" customHeight="1" x14ac:dyDescent="0.5"/>
    <row r="103" ht="39.75" hidden="1" customHeight="1" x14ac:dyDescent="0.5"/>
    <row r="104" ht="39.75" hidden="1" customHeight="1" x14ac:dyDescent="0.5"/>
    <row r="105" ht="39.75" hidden="1" customHeight="1" x14ac:dyDescent="0.5"/>
    <row r="106" ht="39.75" hidden="1" customHeight="1" x14ac:dyDescent="0.5"/>
    <row r="107" ht="39.75" hidden="1" customHeight="1" x14ac:dyDescent="0.5"/>
    <row r="108" ht="39.75" hidden="1" customHeight="1" x14ac:dyDescent="0.5"/>
    <row r="109" ht="39.75" hidden="1" customHeight="1" x14ac:dyDescent="0.5"/>
    <row r="110" ht="39.75" hidden="1" customHeight="1" x14ac:dyDescent="0.5"/>
    <row r="111" ht="39.75" hidden="1" customHeight="1" x14ac:dyDescent="0.5"/>
    <row r="112" ht="39.75" hidden="1" customHeight="1" x14ac:dyDescent="0.5"/>
    <row r="113" ht="39.75" hidden="1" customHeight="1" x14ac:dyDescent="0.5"/>
    <row r="114" ht="39.75" hidden="1" customHeight="1" x14ac:dyDescent="0.5"/>
    <row r="115" ht="39.75" hidden="1" customHeight="1" x14ac:dyDescent="0.5"/>
    <row r="116" ht="39.75" hidden="1" customHeight="1" x14ac:dyDescent="0.5"/>
    <row r="117" ht="39.75" hidden="1" customHeight="1" x14ac:dyDescent="0.5"/>
    <row r="118" ht="39.75" hidden="1" customHeight="1" x14ac:dyDescent="0.5"/>
    <row r="119" ht="39.75" hidden="1" customHeight="1" x14ac:dyDescent="0.5"/>
    <row r="120" ht="39.75" hidden="1" customHeight="1" x14ac:dyDescent="0.5"/>
    <row r="121" ht="39.75" hidden="1" customHeight="1" x14ac:dyDescent="0.5"/>
    <row r="122" ht="39.75" hidden="1" customHeight="1" x14ac:dyDescent="0.5"/>
    <row r="123" ht="39.75" hidden="1" customHeight="1" x14ac:dyDescent="0.5"/>
    <row r="124" ht="39.75" hidden="1" customHeight="1" x14ac:dyDescent="0.5"/>
    <row r="125" ht="39.75" hidden="1" customHeight="1" x14ac:dyDescent="0.5"/>
    <row r="126" ht="39.75" hidden="1" customHeight="1" x14ac:dyDescent="0.5"/>
    <row r="127" ht="39.75" hidden="1" customHeight="1" x14ac:dyDescent="0.5"/>
    <row r="128" ht="39.75" hidden="1" customHeight="1" x14ac:dyDescent="0.5"/>
    <row r="129" ht="39.75" hidden="1" customHeight="1" x14ac:dyDescent="0.5"/>
    <row r="130" ht="39.75" hidden="1" customHeight="1" x14ac:dyDescent="0.5"/>
    <row r="131" ht="39.75" hidden="1" customHeight="1" x14ac:dyDescent="0.5"/>
    <row r="132" ht="39.75" hidden="1" customHeight="1" x14ac:dyDescent="0.5"/>
    <row r="133" ht="39.75" hidden="1" customHeight="1" x14ac:dyDescent="0.5"/>
    <row r="134" ht="39.75" hidden="1" customHeight="1" x14ac:dyDescent="0.5"/>
    <row r="135" hidden="1" x14ac:dyDescent="0.5"/>
    <row r="136" hidden="1" x14ac:dyDescent="0.5"/>
    <row r="137" hidden="1" x14ac:dyDescent="0.5"/>
    <row r="138" hidden="1" x14ac:dyDescent="0.5"/>
    <row r="139" hidden="1" x14ac:dyDescent="0.5"/>
    <row r="140" hidden="1" x14ac:dyDescent="0.5"/>
    <row r="141" hidden="1" x14ac:dyDescent="0.5"/>
    <row r="142" hidden="1" x14ac:dyDescent="0.5"/>
    <row r="143" hidden="1" x14ac:dyDescent="0.5"/>
    <row r="144" hidden="1" x14ac:dyDescent="0.5"/>
    <row r="145" hidden="1" x14ac:dyDescent="0.5"/>
    <row r="146" hidden="1" x14ac:dyDescent="0.5"/>
    <row r="147" hidden="1" x14ac:dyDescent="0.5"/>
    <row r="148" hidden="1" x14ac:dyDescent="0.5"/>
    <row r="149" hidden="1" x14ac:dyDescent="0.5"/>
    <row r="150" hidden="1" x14ac:dyDescent="0.5"/>
    <row r="151" hidden="1" x14ac:dyDescent="0.5"/>
    <row r="152" hidden="1" x14ac:dyDescent="0.5"/>
    <row r="153" hidden="1" x14ac:dyDescent="0.5"/>
    <row r="154" hidden="1" x14ac:dyDescent="0.5"/>
    <row r="155" hidden="1" x14ac:dyDescent="0.5"/>
    <row r="156" hidden="1" x14ac:dyDescent="0.5"/>
    <row r="157" hidden="1" x14ac:dyDescent="0.5"/>
    <row r="158" hidden="1" x14ac:dyDescent="0.5"/>
    <row r="159" hidden="1" x14ac:dyDescent="0.5"/>
    <row r="160" hidden="1" x14ac:dyDescent="0.5"/>
    <row r="161" hidden="1" x14ac:dyDescent="0.5"/>
    <row r="162" hidden="1" x14ac:dyDescent="0.5"/>
    <row r="163" hidden="1" x14ac:dyDescent="0.5"/>
    <row r="164" hidden="1" x14ac:dyDescent="0.5"/>
    <row r="165" hidden="1" x14ac:dyDescent="0.5"/>
    <row r="166" hidden="1" x14ac:dyDescent="0.5"/>
    <row r="167" hidden="1" x14ac:dyDescent="0.5"/>
    <row r="168" hidden="1" x14ac:dyDescent="0.5"/>
    <row r="169" hidden="1" x14ac:dyDescent="0.5"/>
    <row r="170" hidden="1" x14ac:dyDescent="0.5"/>
    <row r="171" hidden="1" x14ac:dyDescent="0.5"/>
    <row r="172" hidden="1" x14ac:dyDescent="0.5"/>
    <row r="173" hidden="1" x14ac:dyDescent="0.5"/>
    <row r="174" hidden="1" x14ac:dyDescent="0.5"/>
    <row r="175" hidden="1" x14ac:dyDescent="0.5"/>
    <row r="176" hidden="1" x14ac:dyDescent="0.5"/>
    <row r="177" hidden="1" x14ac:dyDescent="0.5"/>
    <row r="178" hidden="1" x14ac:dyDescent="0.5"/>
    <row r="179" hidden="1" x14ac:dyDescent="0.5"/>
    <row r="180" hidden="1" x14ac:dyDescent="0.5"/>
    <row r="181" hidden="1" x14ac:dyDescent="0.5"/>
    <row r="182" hidden="1" x14ac:dyDescent="0.5"/>
    <row r="183" hidden="1" x14ac:dyDescent="0.5"/>
    <row r="184" hidden="1" x14ac:dyDescent="0.5"/>
    <row r="185" hidden="1" x14ac:dyDescent="0.5"/>
    <row r="186" hidden="1" x14ac:dyDescent="0.5"/>
    <row r="187" hidden="1" x14ac:dyDescent="0.5"/>
    <row r="188" hidden="1" x14ac:dyDescent="0.5"/>
    <row r="189" hidden="1" x14ac:dyDescent="0.5"/>
    <row r="190" hidden="1" x14ac:dyDescent="0.5"/>
    <row r="191" hidden="1" x14ac:dyDescent="0.5"/>
    <row r="192" hidden="1" x14ac:dyDescent="0.5"/>
    <row r="193" hidden="1" x14ac:dyDescent="0.5"/>
    <row r="194" hidden="1" x14ac:dyDescent="0.5"/>
    <row r="195" hidden="1" x14ac:dyDescent="0.5"/>
    <row r="196" hidden="1" x14ac:dyDescent="0.5"/>
    <row r="197" hidden="1" x14ac:dyDescent="0.5"/>
    <row r="198" hidden="1" x14ac:dyDescent="0.5"/>
    <row r="199" hidden="1" x14ac:dyDescent="0.5"/>
    <row r="200" hidden="1" x14ac:dyDescent="0.5"/>
    <row r="201" hidden="1" x14ac:dyDescent="0.5"/>
    <row r="202" hidden="1" x14ac:dyDescent="0.5"/>
    <row r="203" hidden="1" x14ac:dyDescent="0.5"/>
    <row r="204" hidden="1" x14ac:dyDescent="0.5"/>
    <row r="205" hidden="1" x14ac:dyDescent="0.5"/>
    <row r="206" hidden="1" x14ac:dyDescent="0.5"/>
    <row r="207" hidden="1" x14ac:dyDescent="0.5"/>
    <row r="208" hidden="1" x14ac:dyDescent="0.5"/>
    <row r="209" hidden="1" x14ac:dyDescent="0.5"/>
    <row r="210" hidden="1" x14ac:dyDescent="0.5"/>
    <row r="211" hidden="1" x14ac:dyDescent="0.5"/>
    <row r="212" hidden="1" x14ac:dyDescent="0.5"/>
    <row r="213" hidden="1" x14ac:dyDescent="0.5"/>
    <row r="214" hidden="1" x14ac:dyDescent="0.5"/>
    <row r="215" hidden="1" x14ac:dyDescent="0.5"/>
    <row r="216" hidden="1" x14ac:dyDescent="0.5"/>
    <row r="217" hidden="1" x14ac:dyDescent="0.5"/>
    <row r="218" hidden="1" x14ac:dyDescent="0.5"/>
    <row r="219" hidden="1" x14ac:dyDescent="0.5"/>
    <row r="220" hidden="1" x14ac:dyDescent="0.5"/>
    <row r="221" hidden="1" x14ac:dyDescent="0.5"/>
    <row r="222" hidden="1" x14ac:dyDescent="0.5"/>
    <row r="223" hidden="1" x14ac:dyDescent="0.5"/>
    <row r="224" hidden="1" x14ac:dyDescent="0.5"/>
    <row r="225" hidden="1" x14ac:dyDescent="0.5"/>
    <row r="226" hidden="1" x14ac:dyDescent="0.5"/>
    <row r="227" hidden="1" x14ac:dyDescent="0.5"/>
    <row r="228" hidden="1" x14ac:dyDescent="0.5"/>
    <row r="229" hidden="1" x14ac:dyDescent="0.5"/>
    <row r="230" hidden="1" x14ac:dyDescent="0.5"/>
    <row r="231" hidden="1" x14ac:dyDescent="0.5"/>
    <row r="232" hidden="1" x14ac:dyDescent="0.5"/>
    <row r="233" hidden="1" x14ac:dyDescent="0.5"/>
    <row r="234" hidden="1" x14ac:dyDescent="0.5"/>
    <row r="235" hidden="1" x14ac:dyDescent="0.5"/>
    <row r="236" hidden="1" x14ac:dyDescent="0.5"/>
    <row r="237" hidden="1" x14ac:dyDescent="0.5"/>
    <row r="238" hidden="1" x14ac:dyDescent="0.5"/>
    <row r="239" hidden="1" x14ac:dyDescent="0.5"/>
    <row r="240" hidden="1" x14ac:dyDescent="0.5"/>
    <row r="241" hidden="1" x14ac:dyDescent="0.5"/>
    <row r="242" hidden="1" x14ac:dyDescent="0.5"/>
    <row r="243" hidden="1" x14ac:dyDescent="0.5"/>
    <row r="244" hidden="1" x14ac:dyDescent="0.5"/>
    <row r="245" hidden="1" x14ac:dyDescent="0.5"/>
    <row r="246" hidden="1" x14ac:dyDescent="0.5"/>
    <row r="247" hidden="1" x14ac:dyDescent="0.5"/>
    <row r="248" hidden="1" x14ac:dyDescent="0.5"/>
    <row r="249" hidden="1" x14ac:dyDescent="0.5"/>
    <row r="250" hidden="1" x14ac:dyDescent="0.5"/>
    <row r="251" hidden="1" x14ac:dyDescent="0.5"/>
    <row r="252" hidden="1" x14ac:dyDescent="0.5"/>
    <row r="253" hidden="1" x14ac:dyDescent="0.5"/>
    <row r="254" hidden="1" x14ac:dyDescent="0.5"/>
    <row r="255" hidden="1" x14ac:dyDescent="0.5"/>
    <row r="256" hidden="1" x14ac:dyDescent="0.5"/>
    <row r="257" hidden="1" x14ac:dyDescent="0.5"/>
    <row r="258" hidden="1" x14ac:dyDescent="0.5"/>
    <row r="259" hidden="1" x14ac:dyDescent="0.5"/>
    <row r="260" hidden="1" x14ac:dyDescent="0.5"/>
    <row r="261" hidden="1" x14ac:dyDescent="0.5"/>
    <row r="262" hidden="1" x14ac:dyDescent="0.5"/>
    <row r="263" hidden="1" x14ac:dyDescent="0.5"/>
    <row r="264" hidden="1" x14ac:dyDescent="0.5"/>
    <row r="265" hidden="1" x14ac:dyDescent="0.5"/>
    <row r="266" hidden="1" x14ac:dyDescent="0.5"/>
    <row r="267" hidden="1" x14ac:dyDescent="0.5"/>
    <row r="268" hidden="1" x14ac:dyDescent="0.5"/>
    <row r="269" hidden="1" x14ac:dyDescent="0.5"/>
    <row r="270" hidden="1" x14ac:dyDescent="0.5"/>
    <row r="271" hidden="1" x14ac:dyDescent="0.5"/>
    <row r="272" hidden="1" x14ac:dyDescent="0.5"/>
    <row r="273" hidden="1" x14ac:dyDescent="0.5"/>
    <row r="274" hidden="1" x14ac:dyDescent="0.5"/>
    <row r="275" hidden="1" x14ac:dyDescent="0.5"/>
    <row r="276" hidden="1" x14ac:dyDescent="0.5"/>
    <row r="277" hidden="1" x14ac:dyDescent="0.5"/>
    <row r="278" hidden="1" x14ac:dyDescent="0.5"/>
    <row r="279" hidden="1" x14ac:dyDescent="0.5"/>
    <row r="280" hidden="1" x14ac:dyDescent="0.5"/>
    <row r="281" hidden="1" x14ac:dyDescent="0.5"/>
    <row r="282" hidden="1" x14ac:dyDescent="0.5"/>
    <row r="283" hidden="1" x14ac:dyDescent="0.5"/>
    <row r="284" hidden="1" x14ac:dyDescent="0.5"/>
    <row r="285" hidden="1" x14ac:dyDescent="0.5"/>
    <row r="286" hidden="1" x14ac:dyDescent="0.5"/>
    <row r="287" hidden="1" x14ac:dyDescent="0.5"/>
    <row r="288" hidden="1" x14ac:dyDescent="0.5"/>
    <row r="289" hidden="1" x14ac:dyDescent="0.5"/>
    <row r="290" hidden="1" x14ac:dyDescent="0.5"/>
    <row r="291" hidden="1" x14ac:dyDescent="0.5"/>
    <row r="292" hidden="1" x14ac:dyDescent="0.5"/>
    <row r="293" hidden="1" x14ac:dyDescent="0.5"/>
    <row r="294" hidden="1" x14ac:dyDescent="0.5"/>
    <row r="295" hidden="1" x14ac:dyDescent="0.5"/>
    <row r="296" hidden="1" x14ac:dyDescent="0.5"/>
    <row r="297" hidden="1" x14ac:dyDescent="0.5"/>
    <row r="298" hidden="1" x14ac:dyDescent="0.5"/>
    <row r="299" hidden="1" x14ac:dyDescent="0.5"/>
    <row r="300" hidden="1" x14ac:dyDescent="0.5"/>
    <row r="301" hidden="1" x14ac:dyDescent="0.5"/>
    <row r="302" hidden="1" x14ac:dyDescent="0.5"/>
    <row r="303" hidden="1" x14ac:dyDescent="0.5"/>
    <row r="304" hidden="1" x14ac:dyDescent="0.5"/>
    <row r="305" hidden="1" x14ac:dyDescent="0.5"/>
    <row r="306" hidden="1" x14ac:dyDescent="0.5"/>
    <row r="307" hidden="1" x14ac:dyDescent="0.5"/>
    <row r="308" hidden="1" x14ac:dyDescent="0.5"/>
    <row r="309" hidden="1" x14ac:dyDescent="0.5"/>
    <row r="310" hidden="1" x14ac:dyDescent="0.5"/>
    <row r="311" hidden="1" x14ac:dyDescent="0.5"/>
    <row r="312" hidden="1" x14ac:dyDescent="0.5"/>
    <row r="313" hidden="1" x14ac:dyDescent="0.5"/>
    <row r="314" hidden="1" x14ac:dyDescent="0.5"/>
    <row r="315" hidden="1" x14ac:dyDescent="0.5"/>
    <row r="316" hidden="1" x14ac:dyDescent="0.5"/>
    <row r="317" hidden="1" x14ac:dyDescent="0.5"/>
    <row r="318" hidden="1" x14ac:dyDescent="0.5"/>
    <row r="319" hidden="1" x14ac:dyDescent="0.5"/>
    <row r="320" hidden="1" x14ac:dyDescent="0.5"/>
    <row r="321" hidden="1" x14ac:dyDescent="0.5"/>
    <row r="322" hidden="1" x14ac:dyDescent="0.5"/>
    <row r="323" hidden="1" x14ac:dyDescent="0.5"/>
    <row r="324" hidden="1" x14ac:dyDescent="0.5"/>
    <row r="325" hidden="1" x14ac:dyDescent="0.5"/>
    <row r="326" hidden="1" x14ac:dyDescent="0.5"/>
    <row r="327" hidden="1" x14ac:dyDescent="0.5"/>
    <row r="328" hidden="1" x14ac:dyDescent="0.5"/>
    <row r="329" hidden="1" x14ac:dyDescent="0.5"/>
    <row r="330" hidden="1" x14ac:dyDescent="0.5"/>
    <row r="331" hidden="1" x14ac:dyDescent="0.5"/>
    <row r="332" hidden="1" x14ac:dyDescent="0.5"/>
    <row r="333" hidden="1" x14ac:dyDescent="0.5"/>
    <row r="334" hidden="1" x14ac:dyDescent="0.5"/>
    <row r="335" hidden="1" x14ac:dyDescent="0.5"/>
    <row r="336" hidden="1" x14ac:dyDescent="0.5"/>
    <row r="337" hidden="1" x14ac:dyDescent="0.5"/>
    <row r="338" hidden="1" x14ac:dyDescent="0.5"/>
    <row r="339" hidden="1" x14ac:dyDescent="0.5"/>
    <row r="340" hidden="1" x14ac:dyDescent="0.5"/>
    <row r="341" hidden="1" x14ac:dyDescent="0.5"/>
    <row r="342" hidden="1" x14ac:dyDescent="0.5"/>
    <row r="343" hidden="1" x14ac:dyDescent="0.5"/>
    <row r="344" hidden="1" x14ac:dyDescent="0.5"/>
    <row r="345" hidden="1" x14ac:dyDescent="0.5"/>
    <row r="346" hidden="1" x14ac:dyDescent="0.5"/>
    <row r="347" hidden="1" x14ac:dyDescent="0.5"/>
    <row r="348" hidden="1" x14ac:dyDescent="0.5"/>
    <row r="349" hidden="1" x14ac:dyDescent="0.5"/>
    <row r="350" hidden="1" x14ac:dyDescent="0.5"/>
    <row r="351" hidden="1" x14ac:dyDescent="0.5"/>
    <row r="352" hidden="1" x14ac:dyDescent="0.5"/>
    <row r="353" hidden="1" x14ac:dyDescent="0.5"/>
    <row r="354" hidden="1" x14ac:dyDescent="0.5"/>
    <row r="355" hidden="1" x14ac:dyDescent="0.5"/>
    <row r="356" hidden="1" x14ac:dyDescent="0.5"/>
    <row r="357" hidden="1" x14ac:dyDescent="0.5"/>
    <row r="358" hidden="1" x14ac:dyDescent="0.5"/>
    <row r="359" hidden="1" x14ac:dyDescent="0.5"/>
    <row r="360" hidden="1" x14ac:dyDescent="0.5"/>
    <row r="361" hidden="1" x14ac:dyDescent="0.5"/>
    <row r="362" hidden="1" x14ac:dyDescent="0.5"/>
    <row r="363" hidden="1" x14ac:dyDescent="0.5"/>
    <row r="364" hidden="1" x14ac:dyDescent="0.5"/>
    <row r="365" hidden="1" x14ac:dyDescent="0.5"/>
    <row r="366" hidden="1" x14ac:dyDescent="0.5"/>
    <row r="367" hidden="1" x14ac:dyDescent="0.5"/>
    <row r="368" hidden="1" x14ac:dyDescent="0.5"/>
    <row r="369" hidden="1" x14ac:dyDescent="0.5"/>
    <row r="370" hidden="1" x14ac:dyDescent="0.5"/>
    <row r="371" hidden="1" x14ac:dyDescent="0.5"/>
    <row r="372" hidden="1" x14ac:dyDescent="0.5"/>
    <row r="373" hidden="1" x14ac:dyDescent="0.5"/>
    <row r="374" hidden="1" x14ac:dyDescent="0.5"/>
    <row r="375" hidden="1" x14ac:dyDescent="0.5"/>
    <row r="376" hidden="1" x14ac:dyDescent="0.5"/>
    <row r="377" hidden="1" x14ac:dyDescent="0.5"/>
    <row r="378" hidden="1" x14ac:dyDescent="0.5"/>
    <row r="379" hidden="1" x14ac:dyDescent="0.5"/>
    <row r="380" hidden="1" x14ac:dyDescent="0.5"/>
    <row r="381" hidden="1" x14ac:dyDescent="0.5"/>
    <row r="382" hidden="1" x14ac:dyDescent="0.5"/>
    <row r="383" hidden="1" x14ac:dyDescent="0.5"/>
    <row r="384" hidden="1" x14ac:dyDescent="0.5"/>
    <row r="385" hidden="1" x14ac:dyDescent="0.5"/>
    <row r="386" hidden="1" x14ac:dyDescent="0.5"/>
    <row r="387" hidden="1" x14ac:dyDescent="0.5"/>
    <row r="388" hidden="1" x14ac:dyDescent="0.5"/>
    <row r="389" hidden="1" x14ac:dyDescent="0.5"/>
    <row r="390" hidden="1" x14ac:dyDescent="0.5"/>
    <row r="391" hidden="1" x14ac:dyDescent="0.5"/>
    <row r="392" hidden="1" x14ac:dyDescent="0.5"/>
    <row r="393" hidden="1" x14ac:dyDescent="0.5"/>
    <row r="394" hidden="1" x14ac:dyDescent="0.5"/>
    <row r="395" hidden="1" x14ac:dyDescent="0.5"/>
    <row r="396" hidden="1" x14ac:dyDescent="0.5"/>
    <row r="397" hidden="1" x14ac:dyDescent="0.5"/>
    <row r="398" hidden="1" x14ac:dyDescent="0.5"/>
    <row r="399" hidden="1" x14ac:dyDescent="0.5"/>
    <row r="400" hidden="1" x14ac:dyDescent="0.5"/>
    <row r="401" hidden="1" x14ac:dyDescent="0.5"/>
    <row r="402" hidden="1" x14ac:dyDescent="0.5"/>
    <row r="403" x14ac:dyDescent="0.5"/>
    <row r="404" x14ac:dyDescent="0.5"/>
    <row r="405" x14ac:dyDescent="0.5"/>
    <row r="406" x14ac:dyDescent="0.5"/>
    <row r="407" x14ac:dyDescent="0.5"/>
    <row r="408" x14ac:dyDescent="0.5"/>
    <row r="409" x14ac:dyDescent="0.5"/>
    <row r="410" x14ac:dyDescent="0.5"/>
    <row r="411" x14ac:dyDescent="0.5"/>
    <row r="412" x14ac:dyDescent="0.5"/>
    <row r="413" x14ac:dyDescent="0.5"/>
    <row r="414" x14ac:dyDescent="0.5"/>
    <row r="415" x14ac:dyDescent="0.5"/>
    <row r="416" x14ac:dyDescent="0.5"/>
    <row r="417" x14ac:dyDescent="0.5"/>
    <row r="418" x14ac:dyDescent="0.5"/>
    <row r="419" x14ac:dyDescent="0.5"/>
    <row r="420" x14ac:dyDescent="0.5"/>
    <row r="421" x14ac:dyDescent="0.5"/>
    <row r="422" x14ac:dyDescent="0.5"/>
    <row r="423" x14ac:dyDescent="0.5"/>
    <row r="424" x14ac:dyDescent="0.5"/>
    <row r="425" x14ac:dyDescent="0.5"/>
    <row r="426" x14ac:dyDescent="0.5"/>
    <row r="427" x14ac:dyDescent="0.5"/>
    <row r="428" x14ac:dyDescent="0.5"/>
    <row r="429" x14ac:dyDescent="0.5"/>
    <row r="430" x14ac:dyDescent="0.5"/>
    <row r="431" x14ac:dyDescent="0.5"/>
    <row r="432" x14ac:dyDescent="0.5"/>
    <row r="433" x14ac:dyDescent="0.5"/>
    <row r="434" x14ac:dyDescent="0.5"/>
    <row r="435" x14ac:dyDescent="0.5"/>
    <row r="436" x14ac:dyDescent="0.5"/>
    <row r="437" x14ac:dyDescent="0.5"/>
    <row r="438" x14ac:dyDescent="0.5"/>
    <row r="439" x14ac:dyDescent="0.5"/>
    <row r="440" x14ac:dyDescent="0.5"/>
    <row r="441" x14ac:dyDescent="0.5"/>
    <row r="442" x14ac:dyDescent="0.5"/>
    <row r="443" x14ac:dyDescent="0.5"/>
    <row r="444" x14ac:dyDescent="0.5"/>
    <row r="445" x14ac:dyDescent="0.5"/>
    <row r="446" x14ac:dyDescent="0.5"/>
    <row r="447" x14ac:dyDescent="0.5"/>
    <row r="448" x14ac:dyDescent="0.5"/>
    <row r="449" x14ac:dyDescent="0.5"/>
    <row r="450" x14ac:dyDescent="0.5"/>
    <row r="451" x14ac:dyDescent="0.5"/>
    <row r="452" x14ac:dyDescent="0.5"/>
    <row r="453" x14ac:dyDescent="0.5"/>
    <row r="454" x14ac:dyDescent="0.5"/>
    <row r="455" x14ac:dyDescent="0.5"/>
    <row r="456" x14ac:dyDescent="0.5"/>
    <row r="457" x14ac:dyDescent="0.5"/>
    <row r="458" x14ac:dyDescent="0.5"/>
    <row r="459" x14ac:dyDescent="0.5"/>
    <row r="460" x14ac:dyDescent="0.5"/>
    <row r="461" x14ac:dyDescent="0.5"/>
    <row r="462" x14ac:dyDescent="0.5"/>
    <row r="463" x14ac:dyDescent="0.5"/>
    <row r="464" x14ac:dyDescent="0.5"/>
    <row r="465" x14ac:dyDescent="0.5"/>
  </sheetData>
  <mergeCells count="13">
    <mergeCell ref="C3:E3"/>
    <mergeCell ref="B35:B36"/>
    <mergeCell ref="C35:C36"/>
    <mergeCell ref="E35:E36"/>
    <mergeCell ref="A42:E42"/>
    <mergeCell ref="A34:E34"/>
    <mergeCell ref="D35:D36"/>
    <mergeCell ref="A93:E93"/>
    <mergeCell ref="A94:E94"/>
    <mergeCell ref="B37:B38"/>
    <mergeCell ref="C37:C38"/>
    <mergeCell ref="E37:E38"/>
    <mergeCell ref="D37:D38"/>
  </mergeCells>
  <phoneticPr fontId="0"/>
  <printOptions horizontalCentered="1"/>
  <pageMargins left="0.19685039370078741" right="0.19685039370078741" top="0.11811023622047245" bottom="0.11811023622047245" header="0.31496062992125984" footer="0.31496062992125984"/>
  <pageSetup paperSize="9" scale="30" fitToHeight="0" orientation="landscape" r:id="rId1"/>
  <headerFooter alignWithMargins="0"/>
  <rowBreaks count="3" manualBreakCount="3">
    <brk id="25" max="5" man="1"/>
    <brk id="59" max="5" man="1"/>
    <brk id="86" max="5"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FC18"/>
  <sheetViews>
    <sheetView view="pageBreakPreview" zoomScale="62" zoomScaleNormal="50" zoomScaleSheetLayoutView="62" workbookViewId="0">
      <pane xSplit="1" ySplit="4" topLeftCell="B5" activePane="bottomRight" state="frozen"/>
      <selection sqref="A1:XFD1"/>
      <selection pane="topRight" sqref="A1:XFD1"/>
      <selection pane="bottomLeft" sqref="A1:XFD1"/>
      <selection pane="bottomRight"/>
    </sheetView>
  </sheetViews>
  <sheetFormatPr defaultColWidth="0" defaultRowHeight="31.5" customHeight="1" zeroHeight="1" x14ac:dyDescent="0.2"/>
  <cols>
    <col min="1" max="1" width="51.375" style="39" customWidth="1"/>
    <col min="2" max="2" width="10.875" style="39" bestFit="1" customWidth="1"/>
    <col min="3" max="3" width="10.875" style="39" customWidth="1"/>
    <col min="4" max="4" width="27.625" style="39" customWidth="1"/>
    <col min="5" max="5" width="20.25" style="39" customWidth="1"/>
    <col min="6" max="6" width="19" style="39" customWidth="1"/>
    <col min="7" max="7" width="17" style="39" customWidth="1"/>
    <col min="8" max="8" width="16.375" style="39" customWidth="1"/>
    <col min="9" max="9" width="17" style="39" customWidth="1"/>
    <col min="10" max="10" width="16.5" style="41" bestFit="1" customWidth="1"/>
    <col min="11" max="11" width="16.125" style="41" bestFit="1" customWidth="1"/>
    <col min="12" max="12" width="13.625" style="42" customWidth="1"/>
    <col min="13" max="13" width="1.5" style="39" customWidth="1"/>
    <col min="14" max="16383" width="7.5" style="39" hidden="1"/>
    <col min="16384" max="16384" width="1.375" style="39" hidden="1"/>
  </cols>
  <sheetData>
    <row r="1" spans="1:13" s="201" customFormat="1" ht="40.5" customHeight="1" x14ac:dyDescent="0.2">
      <c r="A1" s="145" t="s">
        <v>170</v>
      </c>
      <c r="B1" s="146"/>
      <c r="C1" s="146"/>
      <c r="D1" s="146"/>
      <c r="E1" s="146"/>
      <c r="F1" s="146"/>
      <c r="G1" s="146"/>
      <c r="H1" s="146"/>
      <c r="I1" s="146"/>
      <c r="J1" s="146"/>
      <c r="K1" s="146"/>
      <c r="L1" s="147"/>
      <c r="M1" s="200"/>
    </row>
    <row r="2" spans="1:13" s="202" customFormat="1" ht="24.75" customHeight="1" x14ac:dyDescent="0.2">
      <c r="A2" s="148"/>
      <c r="B2" s="65"/>
      <c r="C2" s="65"/>
      <c r="D2" s="65"/>
      <c r="E2" s="65"/>
      <c r="F2" s="65"/>
      <c r="G2" s="65"/>
      <c r="H2" s="66">
        <v>0.24</v>
      </c>
      <c r="I2" s="67"/>
      <c r="J2" s="68"/>
      <c r="K2" s="68"/>
      <c r="L2" s="149"/>
      <c r="M2" s="200"/>
    </row>
    <row r="3" spans="1:13" s="204" customFormat="1" ht="32.25" customHeight="1" x14ac:dyDescent="0.2">
      <c r="A3" s="283" t="s">
        <v>53</v>
      </c>
      <c r="B3" s="282" t="s">
        <v>10</v>
      </c>
      <c r="C3" s="282" t="s">
        <v>32</v>
      </c>
      <c r="D3" s="282" t="s">
        <v>55</v>
      </c>
      <c r="E3" s="282" t="s">
        <v>56</v>
      </c>
      <c r="F3" s="284" t="s">
        <v>157</v>
      </c>
      <c r="G3" s="281" t="s">
        <v>158</v>
      </c>
      <c r="H3" s="281" t="s">
        <v>57</v>
      </c>
      <c r="I3" s="281" t="s">
        <v>49</v>
      </c>
      <c r="J3" s="282" t="s">
        <v>58</v>
      </c>
      <c r="K3" s="282"/>
      <c r="L3" s="282"/>
      <c r="M3" s="203"/>
    </row>
    <row r="4" spans="1:13" s="204" customFormat="1" ht="38.25" customHeight="1" x14ac:dyDescent="0.2">
      <c r="A4" s="283"/>
      <c r="B4" s="282"/>
      <c r="C4" s="282"/>
      <c r="D4" s="282"/>
      <c r="E4" s="282"/>
      <c r="F4" s="284"/>
      <c r="G4" s="281"/>
      <c r="H4" s="281"/>
      <c r="I4" s="281"/>
      <c r="J4" s="69" t="s">
        <v>59</v>
      </c>
      <c r="K4" s="69" t="s">
        <v>60</v>
      </c>
      <c r="L4" s="69" t="s">
        <v>61</v>
      </c>
      <c r="M4" s="203"/>
    </row>
    <row r="5" spans="1:13" s="205" customFormat="1" ht="45" customHeight="1" x14ac:dyDescent="0.2">
      <c r="A5" s="74" t="str">
        <f>Εκδόσεις!E3&amp;" "&amp;Εκδόσεις!B4&amp;" "&amp;Εκδόσεις!C4&amp;" "&amp;Εκδόσεις!D4</f>
        <v>X-Cite 1.2lt Turbo, 130 hp Start &amp; Stop MT6</v>
      </c>
      <c r="B5" s="70" t="s">
        <v>171</v>
      </c>
      <c r="C5" s="71" t="str">
        <f>Εκδόσεις!$A$4</f>
        <v>Βενζίνη</v>
      </c>
      <c r="D5" s="72">
        <v>117</v>
      </c>
      <c r="E5" s="73">
        <f>0.16*1</f>
        <v>0.16</v>
      </c>
      <c r="F5" s="75">
        <f>G5+H5+I5-1</f>
        <v>24500</v>
      </c>
      <c r="G5" s="76">
        <v>17500</v>
      </c>
      <c r="H5" s="76">
        <f>G5*$H$2</f>
        <v>4200</v>
      </c>
      <c r="I5" s="75">
        <f>G5*E5+1</f>
        <v>2801</v>
      </c>
      <c r="J5" s="78">
        <v>1199</v>
      </c>
      <c r="K5" s="77">
        <f>G5*1.24</f>
        <v>21700</v>
      </c>
      <c r="L5" s="77">
        <f>G5*1.24</f>
        <v>21700</v>
      </c>
      <c r="M5" s="206"/>
    </row>
    <row r="6" spans="1:13" s="205" customFormat="1" ht="45" customHeight="1" x14ac:dyDescent="0.2">
      <c r="A6" s="74" t="str">
        <f>Εκδόσεις!E3&amp;" "&amp;Εκδόσεις!B4&amp;" "&amp;Εκδόσεις!C4&amp;" "&amp;Εκδόσεις!D5</f>
        <v xml:space="preserve">X-Cite 1.2lt Turbo, 130 hp Start &amp; Stop AT6 </v>
      </c>
      <c r="B6" s="70" t="s">
        <v>172</v>
      </c>
      <c r="C6" s="71" t="str">
        <f>Εκδόσεις!$A$4</f>
        <v>Βενζίνη</v>
      </c>
      <c r="D6" s="72">
        <v>120</v>
      </c>
      <c r="E6" s="73">
        <f>0.16*1</f>
        <v>0.16</v>
      </c>
      <c r="F6" s="75">
        <f>G6+H6+I6+2</f>
        <v>26000.400000000001</v>
      </c>
      <c r="G6" s="76">
        <v>18571</v>
      </c>
      <c r="H6" s="76">
        <f>G6*$H$2</f>
        <v>4457.04</v>
      </c>
      <c r="I6" s="75">
        <f>G6*E6-1</f>
        <v>2970.36</v>
      </c>
      <c r="J6" s="78">
        <v>1560</v>
      </c>
      <c r="K6" s="77">
        <f>G6*1.24</f>
        <v>23028.04</v>
      </c>
      <c r="L6" s="77">
        <f>G6*1.24</f>
        <v>23028.04</v>
      </c>
      <c r="M6" s="206"/>
    </row>
    <row r="7" spans="1:13" s="205" customFormat="1" ht="45" customHeight="1" x14ac:dyDescent="0.2">
      <c r="A7" s="74" t="str">
        <f>Εκδόσεις!E3&amp;" "&amp;Εκδόσεις!B7&amp;" "&amp;Εκδόσεις!C7&amp;" "&amp;Εκδόσεις!D7</f>
        <v>X-Cite 1.6lt CDTI, 120hp Start &amp; Stop MT6</v>
      </c>
      <c r="B7" s="70" t="s">
        <v>173</v>
      </c>
      <c r="C7" s="71" t="str">
        <f>Εκδόσεις!$A$7</f>
        <v>Πετρέλαιο</v>
      </c>
      <c r="D7" s="72">
        <v>104</v>
      </c>
      <c r="E7" s="73">
        <f t="shared" ref="E7:E11" si="0">0.16*1</f>
        <v>0.16</v>
      </c>
      <c r="F7" s="75">
        <f>G7+H7+I7-1</f>
        <v>26300.400000000001</v>
      </c>
      <c r="G7" s="76">
        <v>18786</v>
      </c>
      <c r="H7" s="76">
        <f>G7*$H$2</f>
        <v>4508.6399999999994</v>
      </c>
      <c r="I7" s="75">
        <f>G7*E7+1</f>
        <v>3006.76</v>
      </c>
      <c r="J7" s="78">
        <v>1199</v>
      </c>
      <c r="K7" s="77">
        <f>G7*1.24</f>
        <v>23294.639999999999</v>
      </c>
      <c r="L7" s="77">
        <f>G7*1.24</f>
        <v>23294.639999999999</v>
      </c>
      <c r="M7" s="206"/>
    </row>
    <row r="8" spans="1:13" s="205" customFormat="1" ht="45" customHeight="1" x14ac:dyDescent="0.2">
      <c r="A8" s="74" t="str">
        <f>Εκδόσεις!E3&amp;" "&amp;Εκδόσεις!B7&amp;" "&amp;Εκδόσεις!C7&amp;" "&amp;Εκδόσεις!D8</f>
        <v xml:space="preserve">X-Cite 1.6lt CDTI, 120hp Start &amp; Stop AT6 </v>
      </c>
      <c r="B8" s="70" t="s">
        <v>174</v>
      </c>
      <c r="C8" s="71" t="str">
        <f>Εκδόσεις!$A$7</f>
        <v>Πετρέλαιο</v>
      </c>
      <c r="D8" s="72">
        <v>112</v>
      </c>
      <c r="E8" s="73">
        <f t="shared" si="0"/>
        <v>0.16</v>
      </c>
      <c r="F8" s="75">
        <f>G8+H8+I8+1</f>
        <v>27300</v>
      </c>
      <c r="G8" s="76">
        <v>19500</v>
      </c>
      <c r="H8" s="76">
        <f>G8*$H$2</f>
        <v>4680</v>
      </c>
      <c r="I8" s="75">
        <f>G8*E8-1</f>
        <v>3119</v>
      </c>
      <c r="J8" s="78">
        <v>1560</v>
      </c>
      <c r="K8" s="77">
        <f>G8*1.24</f>
        <v>24180</v>
      </c>
      <c r="L8" s="77">
        <f>G8*1.24</f>
        <v>24180</v>
      </c>
      <c r="M8" s="206"/>
    </row>
    <row r="9" spans="1:13" s="205" customFormat="1" ht="45" customHeight="1" x14ac:dyDescent="0.2">
      <c r="A9" s="74" t="str">
        <f>Εκδόσεις!F3&amp;" "&amp;Εκδόσεις!B4&amp;" "&amp;Εκδόσεις!C4&amp;" "&amp;Εκδόσεις!D4</f>
        <v>X-Plore 1.2lt Turbo, 130 hp Start &amp; Stop MT6</v>
      </c>
      <c r="B9" s="70" t="s">
        <v>175</v>
      </c>
      <c r="C9" s="71" t="str">
        <f>Εκδόσεις!$A$4</f>
        <v>Βενζίνη</v>
      </c>
      <c r="D9" s="72">
        <v>117</v>
      </c>
      <c r="E9" s="73">
        <f t="shared" si="0"/>
        <v>0.16</v>
      </c>
      <c r="F9" s="75">
        <f>G9+H9+I9+1</f>
        <v>25699.8</v>
      </c>
      <c r="G9" s="76">
        <v>18357</v>
      </c>
      <c r="H9" s="76">
        <f t="shared" ref="H9:H16" si="1">G9*$H$2</f>
        <v>4405.68</v>
      </c>
      <c r="I9" s="75">
        <f>G9*E9-1</f>
        <v>2936.12</v>
      </c>
      <c r="J9" s="78">
        <v>1199</v>
      </c>
      <c r="K9" s="77">
        <f t="shared" ref="K9:K16" si="2">G9*1.24</f>
        <v>22762.68</v>
      </c>
      <c r="L9" s="77">
        <f t="shared" ref="L9:L16" si="3">G9*1.24</f>
        <v>22762.68</v>
      </c>
      <c r="M9" s="206"/>
    </row>
    <row r="10" spans="1:13" s="205" customFormat="1" ht="45" customHeight="1" x14ac:dyDescent="0.2">
      <c r="A10" s="74" t="str">
        <f>Εκδόσεις!F3&amp;" "&amp;Εκδόσεις!B4&amp;" "&amp;Εκδόσεις!C4&amp;" "&amp;Εκδόσεις!D5</f>
        <v xml:space="preserve">X-Plore 1.2lt Turbo, 130 hp Start &amp; Stop AT6 </v>
      </c>
      <c r="B10" s="70" t="s">
        <v>176</v>
      </c>
      <c r="C10" s="71" t="str">
        <f>Εκδόσεις!$A$4</f>
        <v>Βενζίνη</v>
      </c>
      <c r="D10" s="72">
        <v>120</v>
      </c>
      <c r="E10" s="73">
        <f t="shared" si="0"/>
        <v>0.16</v>
      </c>
      <c r="F10" s="75">
        <f>G10+H10+I10</f>
        <v>27200.2</v>
      </c>
      <c r="G10" s="76">
        <v>19428</v>
      </c>
      <c r="H10" s="76">
        <f t="shared" si="1"/>
        <v>4662.72</v>
      </c>
      <c r="I10" s="75">
        <f>G10*E10+1</f>
        <v>3109.48</v>
      </c>
      <c r="J10" s="78">
        <v>1199</v>
      </c>
      <c r="K10" s="77">
        <f t="shared" si="2"/>
        <v>24090.720000000001</v>
      </c>
      <c r="L10" s="77">
        <f t="shared" si="3"/>
        <v>24090.720000000001</v>
      </c>
      <c r="M10" s="206"/>
    </row>
    <row r="11" spans="1:13" s="205" customFormat="1" ht="45" customHeight="1" x14ac:dyDescent="0.2">
      <c r="A11" s="74" t="str">
        <f>Εκδόσεις!F3&amp;" "&amp;Εκδόσεις!B7&amp;" "&amp;Εκδόσεις!C7&amp;" "&amp;Εκδόσεις!D7</f>
        <v>X-Plore 1.6lt CDTI, 120hp Start &amp; Stop MT6</v>
      </c>
      <c r="B11" s="70" t="s">
        <v>177</v>
      </c>
      <c r="C11" s="71" t="str">
        <f>Εκδόσεις!$A$7</f>
        <v>Πετρέλαιο</v>
      </c>
      <c r="D11" s="72">
        <v>104</v>
      </c>
      <c r="E11" s="73">
        <f t="shared" si="0"/>
        <v>0.16</v>
      </c>
      <c r="F11" s="75">
        <f>G11+H11+I11</f>
        <v>27300.399999999998</v>
      </c>
      <c r="G11" s="76">
        <v>19501</v>
      </c>
      <c r="H11" s="76">
        <f t="shared" ref="H11:H14" si="4">G11*$H$2</f>
        <v>4680.24</v>
      </c>
      <c r="I11" s="75">
        <f>G11*E11-1</f>
        <v>3119.16</v>
      </c>
      <c r="J11" s="78">
        <v>1199</v>
      </c>
      <c r="K11" s="77">
        <f t="shared" ref="K11:K14" si="5">G11*1.24</f>
        <v>24181.24</v>
      </c>
      <c r="L11" s="77">
        <f t="shared" ref="L11:L14" si="6">G11*1.24</f>
        <v>24181.24</v>
      </c>
      <c r="M11" s="206"/>
    </row>
    <row r="12" spans="1:13" s="205" customFormat="1" ht="45" customHeight="1" x14ac:dyDescent="0.2">
      <c r="A12" s="74" t="str">
        <f>Εκδόσεις!F3&amp;" "&amp;Εκδόσεις!B7&amp;" "&amp;Εκδόσεις!C7&amp;" "&amp;Εκδόσεις!D8</f>
        <v xml:space="preserve">X-Plore 1.6lt CDTI, 120hp Start &amp; Stop AT6 </v>
      </c>
      <c r="B12" s="70" t="s">
        <v>178</v>
      </c>
      <c r="C12" s="71" t="str">
        <f>Εκδόσεις!$A$7</f>
        <v>Πετρέλαιο</v>
      </c>
      <c r="D12" s="72">
        <v>112</v>
      </c>
      <c r="E12" s="73">
        <f>0.24*1</f>
        <v>0.24</v>
      </c>
      <c r="F12" s="75">
        <f>G12+H12+I12-1</f>
        <v>29918.199999999997</v>
      </c>
      <c r="G12" s="76">
        <v>20215</v>
      </c>
      <c r="H12" s="76">
        <f t="shared" si="4"/>
        <v>4851.5999999999995</v>
      </c>
      <c r="I12" s="75">
        <f>G12*E12+1</f>
        <v>4852.5999999999995</v>
      </c>
      <c r="J12" s="78">
        <v>1199</v>
      </c>
      <c r="K12" s="77">
        <f t="shared" si="5"/>
        <v>25066.6</v>
      </c>
      <c r="L12" s="77">
        <f t="shared" si="6"/>
        <v>25066.6</v>
      </c>
      <c r="M12" s="206"/>
    </row>
    <row r="13" spans="1:13" s="205" customFormat="1" ht="45" customHeight="1" x14ac:dyDescent="0.2">
      <c r="A13" s="74" t="str">
        <f>Εκδόσεις!G3&amp;" "&amp;Εκδόσεις!B4&amp;" "&amp;Εκδόσεις!C4&amp;" "&amp;Εκδόσεις!D4</f>
        <v>X-Clusive 1.2lt Turbo, 130 hp Start &amp; Stop MT6</v>
      </c>
      <c r="B13" s="70" t="s">
        <v>179</v>
      </c>
      <c r="C13" s="71" t="str">
        <f>Εκδόσεις!$A$4</f>
        <v>Βενζίνη</v>
      </c>
      <c r="D13" s="72">
        <v>124</v>
      </c>
      <c r="E13" s="73">
        <f>0.24*1.1</f>
        <v>0.26400000000000001</v>
      </c>
      <c r="F13" s="75">
        <f t="shared" ref="F13:F15" si="7">G13+H13+I13</f>
        <v>30800.415999999997</v>
      </c>
      <c r="G13" s="76">
        <v>20479</v>
      </c>
      <c r="H13" s="76">
        <f t="shared" si="4"/>
        <v>4914.96</v>
      </c>
      <c r="I13" s="75">
        <f>G13*E13</f>
        <v>5406.4560000000001</v>
      </c>
      <c r="J13" s="78">
        <v>1560</v>
      </c>
      <c r="K13" s="77">
        <f t="shared" si="5"/>
        <v>25393.96</v>
      </c>
      <c r="L13" s="77">
        <f t="shared" si="6"/>
        <v>25393.96</v>
      </c>
      <c r="M13" s="206"/>
    </row>
    <row r="14" spans="1:13" s="205" customFormat="1" ht="45" customHeight="1" x14ac:dyDescent="0.2">
      <c r="A14" s="74" t="str">
        <f>Εκδόσεις!G3&amp;" "&amp;Εκδόσεις!B4&amp;" "&amp;Εκδόσεις!C4&amp;" "&amp;Εκδόσεις!D5</f>
        <v xml:space="preserve">X-Clusive 1.2lt Turbo, 130 hp Start &amp; Stop AT6 </v>
      </c>
      <c r="B14" s="70" t="s">
        <v>180</v>
      </c>
      <c r="C14" s="71" t="str">
        <f>Εκδόσεις!$A$4</f>
        <v>Βενζίνη</v>
      </c>
      <c r="D14" s="72">
        <v>127</v>
      </c>
      <c r="E14" s="73">
        <f>0.24*1.1</f>
        <v>0.26400000000000001</v>
      </c>
      <c r="F14" s="75">
        <f t="shared" si="7"/>
        <v>32299.903999999999</v>
      </c>
      <c r="G14" s="76">
        <v>21476</v>
      </c>
      <c r="H14" s="76">
        <f t="shared" si="4"/>
        <v>5154.24</v>
      </c>
      <c r="I14" s="75">
        <f>G14*E14</f>
        <v>5669.6640000000007</v>
      </c>
      <c r="J14" s="78">
        <v>1560</v>
      </c>
      <c r="K14" s="77">
        <f t="shared" si="5"/>
        <v>26630.240000000002</v>
      </c>
      <c r="L14" s="77">
        <f t="shared" si="6"/>
        <v>26630.240000000002</v>
      </c>
      <c r="M14" s="206"/>
    </row>
    <row r="15" spans="1:13" s="205" customFormat="1" ht="45" customHeight="1" x14ac:dyDescent="0.2">
      <c r="A15" s="74" t="str">
        <f>Εκδόσεις!G3&amp;" "&amp;Εκδόσεις!B7&amp;" "&amp;Εκδόσεις!C7&amp;" "&amp;Εκδόσεις!D7</f>
        <v>X-Clusive 1.6lt CDTI, 120hp Start &amp; Stop MT6</v>
      </c>
      <c r="B15" s="70" t="s">
        <v>181</v>
      </c>
      <c r="C15" s="71" t="str">
        <f>Εκδόσεις!$A$7</f>
        <v>Πετρέλαιο</v>
      </c>
      <c r="D15" s="72">
        <v>111</v>
      </c>
      <c r="E15" s="73">
        <f>0.24*1</f>
        <v>0.24</v>
      </c>
      <c r="F15" s="75">
        <f t="shared" si="7"/>
        <v>31899.919999999998</v>
      </c>
      <c r="G15" s="76">
        <v>21554</v>
      </c>
      <c r="H15" s="76">
        <f t="shared" ref="H15" si="8">G15*$H$2</f>
        <v>5172.96</v>
      </c>
      <c r="I15" s="75">
        <f>G15*E15</f>
        <v>5172.96</v>
      </c>
      <c r="J15" s="78">
        <v>1560</v>
      </c>
      <c r="K15" s="77">
        <f t="shared" ref="K15" si="9">G15*1.24</f>
        <v>26726.959999999999</v>
      </c>
      <c r="L15" s="77">
        <f t="shared" ref="L15" si="10">G15*1.24</f>
        <v>26726.959999999999</v>
      </c>
      <c r="M15" s="206"/>
    </row>
    <row r="16" spans="1:13" s="205" customFormat="1" ht="45" customHeight="1" x14ac:dyDescent="0.2">
      <c r="A16" s="74" t="str">
        <f>Εκδόσεις!G3&amp;" "&amp;Εκδόσεις!B7&amp;" "&amp;Εκδόσεις!C7&amp;" "&amp;Εκδόσεις!D8</f>
        <v xml:space="preserve">X-Clusive 1.6lt CDTI, 120hp Start &amp; Stop AT6 </v>
      </c>
      <c r="B16" s="70" t="s">
        <v>182</v>
      </c>
      <c r="C16" s="71" t="str">
        <f>Εκδόσεις!$A$7</f>
        <v>Πετρέλαιο</v>
      </c>
      <c r="D16" s="72">
        <v>118</v>
      </c>
      <c r="E16" s="73">
        <f>0.24*1</f>
        <v>0.24</v>
      </c>
      <c r="F16" s="75">
        <f>G16+H16+I16</f>
        <v>33100.199999999997</v>
      </c>
      <c r="G16" s="76">
        <v>22365</v>
      </c>
      <c r="H16" s="76">
        <f t="shared" si="1"/>
        <v>5367.5999999999995</v>
      </c>
      <c r="I16" s="75">
        <f>G16*E16</f>
        <v>5367.5999999999995</v>
      </c>
      <c r="J16" s="78">
        <v>1560</v>
      </c>
      <c r="K16" s="77">
        <f t="shared" si="2"/>
        <v>27732.6</v>
      </c>
      <c r="L16" s="77">
        <f t="shared" si="3"/>
        <v>27732.6</v>
      </c>
      <c r="M16" s="206"/>
    </row>
    <row r="17" spans="1:13" s="207" customFormat="1" ht="15.75" x14ac:dyDescent="0.2">
      <c r="A17" s="150"/>
      <c r="B17" s="151"/>
      <c r="C17" s="151"/>
      <c r="D17" s="151"/>
      <c r="E17" s="151"/>
      <c r="F17" s="151"/>
      <c r="G17" s="151"/>
      <c r="H17" s="151"/>
      <c r="I17" s="151"/>
      <c r="J17" s="151"/>
      <c r="K17" s="151"/>
      <c r="L17" s="152"/>
      <c r="M17" s="150"/>
    </row>
    <row r="18" spans="1:13" s="207" customFormat="1" ht="177" customHeight="1" x14ac:dyDescent="0.2">
      <c r="A18" s="278" t="s">
        <v>65</v>
      </c>
      <c r="B18" s="279"/>
      <c r="C18" s="279"/>
      <c r="D18" s="279"/>
      <c r="E18" s="279"/>
      <c r="F18" s="279"/>
      <c r="G18" s="279"/>
      <c r="H18" s="279"/>
      <c r="I18" s="279"/>
      <c r="J18" s="279"/>
      <c r="K18" s="279"/>
      <c r="L18" s="280"/>
      <c r="M18" s="150"/>
    </row>
  </sheetData>
  <mergeCells count="11">
    <mergeCell ref="A18:L18"/>
    <mergeCell ref="I3:I4"/>
    <mergeCell ref="J3:L3"/>
    <mergeCell ref="A3:A4"/>
    <mergeCell ref="B3:B4"/>
    <mergeCell ref="C3:C4"/>
    <mergeCell ref="D3:D4"/>
    <mergeCell ref="E3:E4"/>
    <mergeCell ref="F3:F4"/>
    <mergeCell ref="G3:G4"/>
    <mergeCell ref="H3:H4"/>
  </mergeCells>
  <printOptions horizontalCentered="1"/>
  <pageMargins left="0.19685039370078741" right="0.15748031496062992" top="0.27559055118110237" bottom="0.15748031496062992" header="0.43307086614173229" footer="0.19685039370078741"/>
  <pageSetup paperSize="9" scale="53"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FC71"/>
  <sheetViews>
    <sheetView topLeftCell="A2" zoomScale="69" zoomScaleNormal="69" workbookViewId="0">
      <selection activeCell="A2" sqref="A2"/>
    </sheetView>
  </sheetViews>
  <sheetFormatPr defaultColWidth="0" defaultRowHeight="12.75" zeroHeight="1" x14ac:dyDescent="0.2"/>
  <cols>
    <col min="1" max="1" width="76.125" customWidth="1"/>
    <col min="2" max="2" width="13.375" customWidth="1"/>
    <col min="3" max="3" width="31.625" style="223" customWidth="1"/>
    <col min="4" max="4" width="34.125" style="223" customWidth="1"/>
    <col min="5" max="5" width="0.5" customWidth="1"/>
    <col min="6" max="6" width="11.125" hidden="1"/>
    <col min="7" max="16383" width="9" hidden="1"/>
    <col min="16384" max="16384" width="0.125" hidden="1" customWidth="1"/>
  </cols>
  <sheetData>
    <row r="1" spans="1:5" hidden="1" x14ac:dyDescent="0.2"/>
    <row r="2" spans="1:5" s="79" customFormat="1" ht="42" customHeight="1" x14ac:dyDescent="0.3">
      <c r="A2" s="154" t="s">
        <v>275</v>
      </c>
      <c r="B2" s="155"/>
      <c r="C2" s="225"/>
      <c r="D2" s="226"/>
    </row>
    <row r="3" spans="1:5" ht="15.75" x14ac:dyDescent="0.2">
      <c r="A3" s="156"/>
      <c r="B3" s="40"/>
      <c r="C3" s="227"/>
      <c r="D3" s="228"/>
    </row>
    <row r="4" spans="1:5" s="79" customFormat="1" ht="36.75" customHeight="1" x14ac:dyDescent="0.2">
      <c r="A4" s="157" t="s">
        <v>7</v>
      </c>
      <c r="B4" s="82" t="s">
        <v>10</v>
      </c>
      <c r="C4" s="229" t="s">
        <v>342</v>
      </c>
      <c r="D4" s="230" t="s">
        <v>343</v>
      </c>
    </row>
    <row r="5" spans="1:5" s="86" customFormat="1" ht="78.75" x14ac:dyDescent="0.2">
      <c r="A5" s="83" t="s">
        <v>374</v>
      </c>
      <c r="B5" s="84" t="s">
        <v>218</v>
      </c>
      <c r="C5" s="178">
        <v>500</v>
      </c>
      <c r="D5" s="85">
        <f>C5/1.44</f>
        <v>347.22222222222223</v>
      </c>
      <c r="E5" s="153"/>
    </row>
    <row r="6" spans="1:5" s="86" customFormat="1" ht="157.5" x14ac:dyDescent="0.2">
      <c r="A6" s="83" t="s">
        <v>375</v>
      </c>
      <c r="B6" s="84" t="s">
        <v>263</v>
      </c>
      <c r="C6" s="178">
        <v>1700</v>
      </c>
      <c r="D6" s="85">
        <f>C6/1.44</f>
        <v>1180.5555555555557</v>
      </c>
      <c r="E6" s="153"/>
    </row>
    <row r="7" spans="1:5" s="86" customFormat="1" ht="78.75" x14ac:dyDescent="0.2">
      <c r="A7" s="83" t="s">
        <v>376</v>
      </c>
      <c r="B7" s="84" t="s">
        <v>268</v>
      </c>
      <c r="C7" s="178">
        <v>500</v>
      </c>
      <c r="D7" s="85">
        <f t="shared" ref="D7:D8" si="0">C7/1.44</f>
        <v>347.22222222222223</v>
      </c>
      <c r="E7" s="153"/>
    </row>
    <row r="8" spans="1:5" s="86" customFormat="1" ht="78.75" x14ac:dyDescent="0.2">
      <c r="A8" s="83" t="s">
        <v>377</v>
      </c>
      <c r="B8" s="84" t="s">
        <v>269</v>
      </c>
      <c r="C8" s="178">
        <v>500</v>
      </c>
      <c r="D8" s="85">
        <f t="shared" si="0"/>
        <v>347.22222222222223</v>
      </c>
      <c r="E8" s="153"/>
    </row>
    <row r="9" spans="1:5" s="86" customFormat="1" ht="141.75" x14ac:dyDescent="0.2">
      <c r="A9" s="83" t="s">
        <v>378</v>
      </c>
      <c r="B9" s="84" t="s">
        <v>270</v>
      </c>
      <c r="C9" s="178">
        <v>1700</v>
      </c>
      <c r="D9" s="85">
        <f>C9/1.44</f>
        <v>1180.5555555555557</v>
      </c>
      <c r="E9" s="153"/>
    </row>
    <row r="10" spans="1:5" s="180" customFormat="1" ht="15.75" x14ac:dyDescent="0.2">
      <c r="A10" s="158" t="s">
        <v>95</v>
      </c>
      <c r="B10" s="80"/>
      <c r="C10" s="81"/>
      <c r="D10" s="179"/>
    </row>
    <row r="11" spans="1:5" s="86" customFormat="1" ht="15.75" x14ac:dyDescent="0.2">
      <c r="A11" s="87" t="s">
        <v>41</v>
      </c>
      <c r="B11" s="84" t="s">
        <v>96</v>
      </c>
      <c r="C11" s="178">
        <v>250</v>
      </c>
      <c r="D11" s="85">
        <f>C11/1.44</f>
        <v>173.61111111111111</v>
      </c>
      <c r="E11" s="153"/>
    </row>
    <row r="12" spans="1:5" s="86" customFormat="1" ht="15.75" x14ac:dyDescent="0.2">
      <c r="A12" s="87" t="s">
        <v>379</v>
      </c>
      <c r="B12" s="84" t="s">
        <v>225</v>
      </c>
      <c r="C12" s="178">
        <v>200</v>
      </c>
      <c r="D12" s="85">
        <f>C12/1.44</f>
        <v>138.88888888888889</v>
      </c>
      <c r="E12" s="153"/>
    </row>
    <row r="13" spans="1:5" s="180" customFormat="1" ht="15.75" x14ac:dyDescent="0.2">
      <c r="A13" s="158" t="s">
        <v>125</v>
      </c>
      <c r="B13" s="80"/>
      <c r="C13" s="81"/>
      <c r="D13" s="179"/>
    </row>
    <row r="14" spans="1:5" s="86" customFormat="1" ht="15.75" x14ac:dyDescent="0.2">
      <c r="A14" s="87" t="s">
        <v>190</v>
      </c>
      <c r="B14" s="84" t="s">
        <v>191</v>
      </c>
      <c r="C14" s="178">
        <v>170</v>
      </c>
      <c r="D14" s="85">
        <f>C14/1.44</f>
        <v>118.05555555555556</v>
      </c>
      <c r="E14" s="153"/>
    </row>
    <row r="15" spans="1:5" s="86" customFormat="1" ht="15.75" x14ac:dyDescent="0.2">
      <c r="A15" s="87" t="s">
        <v>380</v>
      </c>
      <c r="B15" s="84" t="s">
        <v>11</v>
      </c>
      <c r="C15" s="178">
        <v>500</v>
      </c>
      <c r="D15" s="85">
        <f>C15/1.44</f>
        <v>347.22222222222223</v>
      </c>
      <c r="E15" s="153"/>
    </row>
    <row r="16" spans="1:5" s="86" customFormat="1" ht="15.75" x14ac:dyDescent="0.2">
      <c r="A16" s="87" t="s">
        <v>287</v>
      </c>
      <c r="B16" s="84" t="s">
        <v>192</v>
      </c>
      <c r="C16" s="178">
        <v>650</v>
      </c>
      <c r="D16" s="85">
        <f>C16/1.44</f>
        <v>451.38888888888891</v>
      </c>
      <c r="E16" s="153"/>
    </row>
    <row r="17" spans="1:5" s="215" customFormat="1" ht="15.75" x14ac:dyDescent="0.2">
      <c r="A17" s="87" t="s">
        <v>381</v>
      </c>
      <c r="B17" s="84" t="s">
        <v>260</v>
      </c>
      <c r="C17" s="178">
        <v>450</v>
      </c>
      <c r="D17" s="85">
        <f>C17/1.44</f>
        <v>312.5</v>
      </c>
    </row>
    <row r="18" spans="1:5" s="180" customFormat="1" ht="15.75" x14ac:dyDescent="0.2">
      <c r="A18" s="158" t="s">
        <v>12</v>
      </c>
      <c r="B18" s="80"/>
      <c r="C18" s="81"/>
      <c r="D18" s="179"/>
    </row>
    <row r="19" spans="1:5" s="86" customFormat="1" ht="40.5" customHeight="1" x14ac:dyDescent="0.2">
      <c r="A19" s="83" t="s">
        <v>279</v>
      </c>
      <c r="B19" s="84" t="s">
        <v>248</v>
      </c>
      <c r="C19" s="178">
        <f>1400-900</f>
        <v>500</v>
      </c>
      <c r="D19" s="85">
        <f>C19/1.44</f>
        <v>347.22222222222223</v>
      </c>
      <c r="E19" s="153"/>
    </row>
    <row r="20" spans="1:5" s="86" customFormat="1" ht="31.5" x14ac:dyDescent="0.2">
      <c r="A20" s="83" t="s">
        <v>382</v>
      </c>
      <c r="B20" s="84" t="s">
        <v>337</v>
      </c>
      <c r="C20" s="178">
        <f>2000-1400</f>
        <v>600</v>
      </c>
      <c r="D20" s="85">
        <f>C20/1.44</f>
        <v>416.66666666666669</v>
      </c>
      <c r="E20" s="153"/>
    </row>
    <row r="21" spans="1:5" s="180" customFormat="1" ht="15.75" x14ac:dyDescent="0.2">
      <c r="A21" s="158" t="s">
        <v>138</v>
      </c>
      <c r="B21" s="80"/>
      <c r="C21" s="81"/>
      <c r="D21" s="179"/>
    </row>
    <row r="22" spans="1:5" s="86" customFormat="1" ht="15.75" x14ac:dyDescent="0.2">
      <c r="A22" s="87" t="s">
        <v>383</v>
      </c>
      <c r="B22" s="84" t="s">
        <v>110</v>
      </c>
      <c r="C22" s="178">
        <f>1300-500</f>
        <v>800</v>
      </c>
      <c r="D22" s="85">
        <f>C22/1.44</f>
        <v>555.55555555555554</v>
      </c>
      <c r="E22" s="153"/>
    </row>
    <row r="23" spans="1:5" s="86" customFormat="1" ht="15.75" x14ac:dyDescent="0.2">
      <c r="A23" s="87" t="s">
        <v>237</v>
      </c>
      <c r="B23" s="84" t="s">
        <v>127</v>
      </c>
      <c r="C23" s="178">
        <v>200</v>
      </c>
      <c r="D23" s="85">
        <f>C23/1.44</f>
        <v>138.88888888888889</v>
      </c>
      <c r="E23" s="153"/>
    </row>
    <row r="24" spans="1:5" s="86" customFormat="1" ht="15.75" x14ac:dyDescent="0.2">
      <c r="A24" s="87" t="s">
        <v>384</v>
      </c>
      <c r="B24" s="84" t="s">
        <v>129</v>
      </c>
      <c r="C24" s="178">
        <v>200</v>
      </c>
      <c r="D24" s="85">
        <f>C24/1.44</f>
        <v>138.88888888888889</v>
      </c>
      <c r="E24" s="153"/>
    </row>
    <row r="25" spans="1:5" s="180" customFormat="1" ht="15.75" x14ac:dyDescent="0.2">
      <c r="A25" s="158" t="s">
        <v>2</v>
      </c>
      <c r="B25" s="80"/>
      <c r="C25" s="81"/>
      <c r="D25" s="179"/>
    </row>
    <row r="26" spans="1:5" s="86" customFormat="1" ht="31.5" x14ac:dyDescent="0.2">
      <c r="A26" s="83" t="s">
        <v>390</v>
      </c>
      <c r="B26" s="84" t="s">
        <v>243</v>
      </c>
      <c r="C26" s="178">
        <v>600</v>
      </c>
      <c r="D26" s="85">
        <f>C26/1.44</f>
        <v>416.66666666666669</v>
      </c>
      <c r="E26" s="153"/>
    </row>
    <row r="27" spans="1:5" s="86" customFormat="1" ht="63" x14ac:dyDescent="0.2">
      <c r="A27" s="83" t="s">
        <v>391</v>
      </c>
      <c r="B27" s="84" t="s">
        <v>185</v>
      </c>
      <c r="C27" s="178">
        <v>350</v>
      </c>
      <c r="D27" s="85">
        <f>C27/1.44</f>
        <v>243.05555555555557</v>
      </c>
      <c r="E27" s="153"/>
    </row>
    <row r="28" spans="1:5" s="86" customFormat="1" ht="15.75" x14ac:dyDescent="0.2">
      <c r="A28" s="83" t="s">
        <v>392</v>
      </c>
      <c r="B28" s="84" t="s">
        <v>133</v>
      </c>
      <c r="C28" s="178">
        <v>900</v>
      </c>
      <c r="D28" s="85">
        <f>C28/1.44</f>
        <v>625</v>
      </c>
      <c r="E28" s="153"/>
    </row>
    <row r="29" spans="1:5" s="180" customFormat="1" ht="15.75" x14ac:dyDescent="0.2">
      <c r="A29" s="158" t="s">
        <v>1</v>
      </c>
      <c r="B29" s="80"/>
      <c r="C29" s="81"/>
      <c r="D29" s="179"/>
    </row>
    <row r="30" spans="1:5" s="86" customFormat="1" ht="15.75" x14ac:dyDescent="0.2">
      <c r="A30" s="87" t="s">
        <v>385</v>
      </c>
      <c r="B30" s="84" t="s">
        <v>123</v>
      </c>
      <c r="C30" s="178">
        <v>700</v>
      </c>
      <c r="D30" s="85">
        <f t="shared" ref="D30:D34" si="1">C30/1.44</f>
        <v>486.11111111111114</v>
      </c>
      <c r="E30" s="153"/>
    </row>
    <row r="31" spans="1:5" s="86" customFormat="1" ht="101.25" customHeight="1" x14ac:dyDescent="0.2">
      <c r="A31" s="83" t="s">
        <v>386</v>
      </c>
      <c r="B31" s="84" t="s">
        <v>273</v>
      </c>
      <c r="C31" s="178">
        <v>750</v>
      </c>
      <c r="D31" s="85">
        <f t="shared" si="1"/>
        <v>520.83333333333337</v>
      </c>
      <c r="E31" s="153"/>
    </row>
    <row r="32" spans="1:5" s="86" customFormat="1" ht="15.75" x14ac:dyDescent="0.2">
      <c r="A32" s="87" t="s">
        <v>387</v>
      </c>
      <c r="B32" s="84" t="s">
        <v>256</v>
      </c>
      <c r="C32" s="178">
        <v>1500</v>
      </c>
      <c r="D32" s="85">
        <f t="shared" si="1"/>
        <v>1041.6666666666667</v>
      </c>
      <c r="E32" s="153"/>
    </row>
    <row r="33" spans="1:5" s="86" customFormat="1" ht="15.75" x14ac:dyDescent="0.2">
      <c r="A33" s="87" t="s">
        <v>388</v>
      </c>
      <c r="B33" s="84" t="s">
        <v>184</v>
      </c>
      <c r="C33" s="178">
        <v>600</v>
      </c>
      <c r="D33" s="85">
        <f t="shared" si="1"/>
        <v>416.66666666666669</v>
      </c>
      <c r="E33" s="153"/>
    </row>
    <row r="34" spans="1:5" s="86" customFormat="1" ht="15.75" x14ac:dyDescent="0.2">
      <c r="A34" s="87" t="s">
        <v>389</v>
      </c>
      <c r="B34" s="84" t="s">
        <v>187</v>
      </c>
      <c r="C34" s="178">
        <v>600</v>
      </c>
      <c r="D34" s="85">
        <f t="shared" si="1"/>
        <v>416.66666666666669</v>
      </c>
      <c r="E34" s="153"/>
    </row>
    <row r="35" spans="1:5" s="180" customFormat="1" ht="15.75" x14ac:dyDescent="0.2">
      <c r="A35" s="158" t="s">
        <v>5</v>
      </c>
      <c r="B35" s="80"/>
      <c r="C35" s="81"/>
      <c r="D35" s="179"/>
    </row>
    <row r="36" spans="1:5" s="86" customFormat="1" ht="15.75" x14ac:dyDescent="0.2">
      <c r="A36" s="83" t="s">
        <v>227</v>
      </c>
      <c r="B36" s="84" t="s">
        <v>229</v>
      </c>
      <c r="C36" s="178">
        <v>200</v>
      </c>
      <c r="D36" s="85">
        <f t="shared" ref="D36:D52" si="2">C36/1.44</f>
        <v>138.88888888888889</v>
      </c>
      <c r="E36" s="153"/>
    </row>
    <row r="37" spans="1:5" s="86" customFormat="1" ht="47.25" x14ac:dyDescent="0.2">
      <c r="A37" s="83" t="s">
        <v>393</v>
      </c>
      <c r="B37" s="84" t="s">
        <v>244</v>
      </c>
      <c r="C37" s="178">
        <v>50</v>
      </c>
      <c r="D37" s="85">
        <f t="shared" si="2"/>
        <v>34.722222222222221</v>
      </c>
      <c r="E37" s="153"/>
    </row>
    <row r="38" spans="1:5" ht="15.75" hidden="1" x14ac:dyDescent="0.2">
      <c r="B38" s="223"/>
      <c r="D38" s="85">
        <f t="shared" si="2"/>
        <v>0</v>
      </c>
    </row>
    <row r="39" spans="1:5" ht="15.75" hidden="1" x14ac:dyDescent="0.2">
      <c r="B39" s="223"/>
      <c r="D39" s="85">
        <f t="shared" si="2"/>
        <v>0</v>
      </c>
    </row>
    <row r="40" spans="1:5" ht="15.75" hidden="1" x14ac:dyDescent="0.2">
      <c r="B40" s="223"/>
      <c r="D40" s="85">
        <f t="shared" si="2"/>
        <v>0</v>
      </c>
    </row>
    <row r="41" spans="1:5" ht="15.75" hidden="1" x14ac:dyDescent="0.2">
      <c r="B41" s="223"/>
      <c r="D41" s="85">
        <f t="shared" si="2"/>
        <v>0</v>
      </c>
    </row>
    <row r="42" spans="1:5" ht="15.75" hidden="1" x14ac:dyDescent="0.2">
      <c r="B42" s="223"/>
      <c r="D42" s="85">
        <f t="shared" si="2"/>
        <v>0</v>
      </c>
    </row>
    <row r="43" spans="1:5" ht="15.75" hidden="1" x14ac:dyDescent="0.2">
      <c r="B43" s="223"/>
      <c r="D43" s="85">
        <f t="shared" si="2"/>
        <v>0</v>
      </c>
    </row>
    <row r="44" spans="1:5" ht="15.75" hidden="1" x14ac:dyDescent="0.2">
      <c r="B44" s="223"/>
      <c r="D44" s="85">
        <f t="shared" si="2"/>
        <v>0</v>
      </c>
    </row>
    <row r="45" spans="1:5" ht="15.75" hidden="1" x14ac:dyDescent="0.2">
      <c r="B45" s="223"/>
      <c r="D45" s="85">
        <f t="shared" si="2"/>
        <v>0</v>
      </c>
    </row>
    <row r="46" spans="1:5" ht="15.75" hidden="1" x14ac:dyDescent="0.2">
      <c r="B46" s="223"/>
      <c r="D46" s="85">
        <f t="shared" si="2"/>
        <v>0</v>
      </c>
    </row>
    <row r="47" spans="1:5" ht="15.75" hidden="1" x14ac:dyDescent="0.2">
      <c r="B47" s="223"/>
      <c r="D47" s="85">
        <f t="shared" si="2"/>
        <v>0</v>
      </c>
    </row>
    <row r="48" spans="1:5" ht="15.75" hidden="1" x14ac:dyDescent="0.2">
      <c r="B48" s="223"/>
      <c r="D48" s="85">
        <f t="shared" si="2"/>
        <v>0</v>
      </c>
    </row>
    <row r="49" spans="1:5" ht="15.75" hidden="1" x14ac:dyDescent="0.2">
      <c r="B49" s="223"/>
      <c r="D49" s="85">
        <f t="shared" si="2"/>
        <v>0</v>
      </c>
    </row>
    <row r="50" spans="1:5" ht="15.75" hidden="1" x14ac:dyDescent="0.2">
      <c r="B50" s="223"/>
      <c r="D50" s="85">
        <f t="shared" si="2"/>
        <v>0</v>
      </c>
    </row>
    <row r="51" spans="1:5" ht="15.75" hidden="1" x14ac:dyDescent="0.2">
      <c r="B51" s="223"/>
      <c r="D51" s="85">
        <f t="shared" si="2"/>
        <v>0</v>
      </c>
    </row>
    <row r="52" spans="1:5" s="86" customFormat="1" ht="47.25" x14ac:dyDescent="0.2">
      <c r="A52" s="83" t="s">
        <v>394</v>
      </c>
      <c r="B52" s="84" t="s">
        <v>245</v>
      </c>
      <c r="C52" s="178">
        <v>100</v>
      </c>
      <c r="D52" s="85">
        <f t="shared" si="2"/>
        <v>69.444444444444443</v>
      </c>
      <c r="E52" s="153"/>
    </row>
    <row r="53" spans="1:5" hidden="1" x14ac:dyDescent="0.2"/>
    <row r="54" spans="1:5" hidden="1" x14ac:dyDescent="0.2"/>
    <row r="55" spans="1:5" hidden="1" x14ac:dyDescent="0.2"/>
    <row r="56" spans="1:5" hidden="1" x14ac:dyDescent="0.2"/>
    <row r="57" spans="1:5" hidden="1" x14ac:dyDescent="0.2"/>
    <row r="58" spans="1:5" hidden="1" x14ac:dyDescent="0.2"/>
    <row r="59" spans="1:5" hidden="1" x14ac:dyDescent="0.2"/>
    <row r="60" spans="1:5" hidden="1" x14ac:dyDescent="0.2"/>
    <row r="61" spans="1:5" hidden="1" x14ac:dyDescent="0.2"/>
    <row r="62" spans="1:5" hidden="1" x14ac:dyDescent="0.2"/>
    <row r="63" spans="1:5" hidden="1" x14ac:dyDescent="0.2"/>
    <row r="64" spans="1:5" hidden="1" x14ac:dyDescent="0.2"/>
    <row r="65" hidden="1" x14ac:dyDescent="0.2"/>
    <row r="66" hidden="1" x14ac:dyDescent="0.2"/>
    <row r="67" x14ac:dyDescent="0.2"/>
    <row r="68" x14ac:dyDescent="0.2"/>
    <row r="69" x14ac:dyDescent="0.2"/>
    <row r="70" x14ac:dyDescent="0.2"/>
    <row r="71" x14ac:dyDescent="0.2"/>
  </sheetData>
  <printOptions verticalCentered="1"/>
  <pageMargins left="0" right="0" top="0" bottom="0" header="0.31496062992125984" footer="0.31496062992125984"/>
  <pageSetup paperSize="9" scale="4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28"/>
  <sheetViews>
    <sheetView showGridLines="0" view="pageBreakPreview" zoomScale="82" zoomScaleNormal="91" zoomScaleSheetLayoutView="82" workbookViewId="0">
      <selection sqref="A1:K1"/>
    </sheetView>
  </sheetViews>
  <sheetFormatPr defaultColWidth="0" defaultRowHeight="0" customHeight="1" zeroHeight="1" x14ac:dyDescent="0.5"/>
  <cols>
    <col min="1" max="1" width="28.25" style="20" customWidth="1"/>
    <col min="2" max="2" width="9.375" style="21" bestFit="1" customWidth="1"/>
    <col min="3" max="3" width="20.375" style="21" customWidth="1"/>
    <col min="4" max="4" width="20.75" style="21" bestFit="1" customWidth="1"/>
    <col min="5" max="5" width="18.5" style="22" customWidth="1"/>
    <col min="6" max="6" width="26.625" style="22" customWidth="1"/>
    <col min="7" max="7" width="21.125" style="20" customWidth="1"/>
    <col min="8" max="8" width="22.375" style="22" customWidth="1"/>
    <col min="9" max="9" width="24.625" style="22" customWidth="1"/>
    <col min="10" max="10" width="25.375" style="22" bestFit="1" customWidth="1"/>
    <col min="11" max="11" width="28.875" style="22" customWidth="1"/>
    <col min="12" max="13" width="7.875" style="19" hidden="1" customWidth="1"/>
    <col min="14" max="14" width="7.875" style="23" hidden="1" customWidth="1"/>
    <col min="15" max="18" width="7.875" style="22" hidden="1" customWidth="1"/>
    <col min="19" max="16384" width="9.375" style="22" hidden="1"/>
  </cols>
  <sheetData>
    <row r="1" spans="1:12" s="8" customFormat="1" ht="39.75" customHeight="1" x14ac:dyDescent="0.5">
      <c r="A1" s="290" t="s">
        <v>193</v>
      </c>
      <c r="B1" s="291"/>
      <c r="C1" s="291"/>
      <c r="D1" s="291"/>
      <c r="E1" s="291"/>
      <c r="F1" s="291"/>
      <c r="G1" s="291"/>
      <c r="H1" s="291"/>
      <c r="I1" s="291"/>
      <c r="J1" s="291"/>
      <c r="K1" s="292"/>
    </row>
    <row r="2" spans="1:12" s="8" customFormat="1" ht="21" customHeight="1" x14ac:dyDescent="0.5">
      <c r="A2" s="159"/>
      <c r="B2" s="115"/>
      <c r="C2" s="115"/>
      <c r="D2" s="115"/>
      <c r="E2" s="9"/>
      <c r="F2" s="9"/>
      <c r="G2" s="216"/>
      <c r="H2" s="9"/>
      <c r="I2" s="9"/>
      <c r="J2" s="9"/>
      <c r="K2" s="160"/>
    </row>
    <row r="3" spans="1:12" s="33" customFormat="1" ht="18.75" x14ac:dyDescent="0.3">
      <c r="A3" s="299" t="s">
        <v>15</v>
      </c>
      <c r="B3" s="300"/>
      <c r="C3" s="287" t="str">
        <f>Εκδόσεις!E3</f>
        <v>X-Cite</v>
      </c>
      <c r="D3" s="289"/>
      <c r="E3" s="287" t="str">
        <f>Εκδόσεις!F3</f>
        <v>X-Plore</v>
      </c>
      <c r="F3" s="288"/>
      <c r="G3" s="289"/>
      <c r="H3" s="287" t="str">
        <f>Εκδόσεις!G3</f>
        <v>X-Clusive</v>
      </c>
      <c r="I3" s="288"/>
      <c r="J3" s="288"/>
      <c r="K3" s="289"/>
    </row>
    <row r="4" spans="1:12" s="34" customFormat="1" ht="56.25" x14ac:dyDescent="0.3">
      <c r="A4" s="293" t="s">
        <v>16</v>
      </c>
      <c r="B4" s="294"/>
      <c r="C4" s="212" t="s">
        <v>43</v>
      </c>
      <c r="D4" s="212" t="s">
        <v>290</v>
      </c>
      <c r="E4" s="212" t="s">
        <v>43</v>
      </c>
      <c r="F4" s="212" t="s">
        <v>290</v>
      </c>
      <c r="G4" s="212" t="s">
        <v>289</v>
      </c>
      <c r="H4" s="212" t="s">
        <v>45</v>
      </c>
      <c r="I4" s="212" t="s">
        <v>290</v>
      </c>
      <c r="J4" s="212" t="s">
        <v>290</v>
      </c>
      <c r="K4" s="212" t="s">
        <v>289</v>
      </c>
    </row>
    <row r="5" spans="1:12" s="34" customFormat="1" ht="18.75" x14ac:dyDescent="0.3">
      <c r="A5" s="295"/>
      <c r="B5" s="296"/>
      <c r="C5" s="118" t="s">
        <v>196</v>
      </c>
      <c r="D5" s="118"/>
      <c r="E5" s="118" t="s">
        <v>196</v>
      </c>
      <c r="F5" s="118"/>
      <c r="G5" s="121"/>
      <c r="H5" s="121"/>
      <c r="I5" s="118"/>
      <c r="J5" s="118"/>
      <c r="K5" s="121"/>
    </row>
    <row r="6" spans="1:12" s="34" customFormat="1" ht="37.5" x14ac:dyDescent="0.3">
      <c r="A6" s="295"/>
      <c r="B6" s="296"/>
      <c r="C6" s="119" t="s">
        <v>46</v>
      </c>
      <c r="D6" s="119" t="s">
        <v>46</v>
      </c>
      <c r="E6" s="119" t="s">
        <v>46</v>
      </c>
      <c r="F6" s="119" t="s">
        <v>46</v>
      </c>
      <c r="G6" s="122" t="s">
        <v>42</v>
      </c>
      <c r="H6" s="119" t="s">
        <v>42</v>
      </c>
      <c r="I6" s="119" t="s">
        <v>46</v>
      </c>
      <c r="J6" s="119" t="s">
        <v>292</v>
      </c>
      <c r="K6" s="122" t="s">
        <v>42</v>
      </c>
    </row>
    <row r="7" spans="1:12" s="34" customFormat="1" ht="18.75" x14ac:dyDescent="0.3">
      <c r="A7" s="297"/>
      <c r="B7" s="298"/>
      <c r="C7" s="120" t="s">
        <v>44</v>
      </c>
      <c r="D7" s="120" t="s">
        <v>44</v>
      </c>
      <c r="E7" s="120" t="s">
        <v>44</v>
      </c>
      <c r="F7" s="120" t="s">
        <v>44</v>
      </c>
      <c r="G7" s="120" t="s">
        <v>44</v>
      </c>
      <c r="H7" s="120" t="s">
        <v>44</v>
      </c>
      <c r="I7" s="120" t="s">
        <v>44</v>
      </c>
      <c r="J7" s="120" t="s">
        <v>293</v>
      </c>
      <c r="K7" s="120" t="s">
        <v>44</v>
      </c>
    </row>
    <row r="8" spans="1:12" s="34" customFormat="1" ht="18.75" x14ac:dyDescent="0.3">
      <c r="A8" s="213" t="s">
        <v>17</v>
      </c>
      <c r="B8" s="212" t="s">
        <v>10</v>
      </c>
      <c r="C8" s="116" t="s">
        <v>197</v>
      </c>
      <c r="D8" s="116" t="s">
        <v>218</v>
      </c>
      <c r="E8" s="116" t="s">
        <v>197</v>
      </c>
      <c r="F8" s="116" t="s">
        <v>218</v>
      </c>
      <c r="G8" s="116" t="s">
        <v>263</v>
      </c>
      <c r="H8" s="116" t="s">
        <v>264</v>
      </c>
      <c r="I8" s="116" t="s">
        <v>291</v>
      </c>
      <c r="J8" s="116" t="s">
        <v>269</v>
      </c>
      <c r="K8" s="116" t="s">
        <v>270</v>
      </c>
    </row>
    <row r="9" spans="1:12" s="36" customFormat="1" ht="18.75" x14ac:dyDescent="0.3">
      <c r="A9" s="117" t="s">
        <v>20</v>
      </c>
      <c r="B9" s="117"/>
      <c r="C9" s="117"/>
      <c r="D9" s="117"/>
      <c r="E9" s="117"/>
      <c r="F9" s="117"/>
      <c r="G9" s="217"/>
      <c r="H9" s="117"/>
      <c r="I9" s="117"/>
      <c r="J9" s="117"/>
      <c r="K9" s="217"/>
      <c r="L9" s="35"/>
    </row>
    <row r="10" spans="1:12" s="37" customFormat="1" ht="15.75" x14ac:dyDescent="0.25">
      <c r="A10" s="88" t="s">
        <v>194</v>
      </c>
      <c r="B10" s="89" t="s">
        <v>189</v>
      </c>
      <c r="C10" s="90" t="s">
        <v>18</v>
      </c>
      <c r="D10" s="90" t="s">
        <v>18</v>
      </c>
      <c r="E10" s="90" t="s">
        <v>18</v>
      </c>
      <c r="F10" s="90" t="s">
        <v>18</v>
      </c>
      <c r="G10" s="90" t="s">
        <v>18</v>
      </c>
      <c r="H10" s="90" t="s">
        <v>18</v>
      </c>
      <c r="I10" s="90" t="s">
        <v>18</v>
      </c>
      <c r="J10" s="90" t="s">
        <v>18</v>
      </c>
      <c r="K10" s="90" t="s">
        <v>18</v>
      </c>
    </row>
    <row r="11" spans="1:12" s="36" customFormat="1" ht="18.75" x14ac:dyDescent="0.3">
      <c r="A11" s="117" t="s">
        <v>195</v>
      </c>
      <c r="B11" s="117"/>
      <c r="C11" s="117"/>
      <c r="D11" s="117"/>
      <c r="E11" s="117"/>
      <c r="F11" s="117"/>
      <c r="G11" s="217"/>
      <c r="H11" s="117"/>
      <c r="I11" s="117"/>
      <c r="J11" s="117"/>
      <c r="K11" s="217"/>
      <c r="L11" s="35"/>
    </row>
    <row r="12" spans="1:12" s="37" customFormat="1" ht="15.75" x14ac:dyDescent="0.25">
      <c r="A12" s="88" t="s">
        <v>198</v>
      </c>
      <c r="B12" s="89" t="s">
        <v>191</v>
      </c>
      <c r="C12" s="90" t="s">
        <v>18</v>
      </c>
      <c r="D12" s="90" t="s">
        <v>18</v>
      </c>
      <c r="E12" s="90" t="s">
        <v>18</v>
      </c>
      <c r="F12" s="90" t="s">
        <v>18</v>
      </c>
      <c r="G12" s="90" t="s">
        <v>18</v>
      </c>
      <c r="H12" s="90" t="s">
        <v>18</v>
      </c>
      <c r="I12" s="90" t="s">
        <v>18</v>
      </c>
      <c r="J12" s="90" t="s">
        <v>18</v>
      </c>
      <c r="K12" s="90" t="s">
        <v>18</v>
      </c>
    </row>
    <row r="13" spans="1:12" s="36" customFormat="1" ht="18.75" x14ac:dyDescent="0.3">
      <c r="A13" s="117" t="s">
        <v>199</v>
      </c>
      <c r="B13" s="117"/>
      <c r="C13" s="117"/>
      <c r="D13" s="117"/>
      <c r="E13" s="117"/>
      <c r="F13" s="117"/>
      <c r="G13" s="217"/>
      <c r="H13" s="117"/>
      <c r="I13" s="117"/>
      <c r="J13" s="117"/>
      <c r="K13" s="217"/>
      <c r="L13" s="35"/>
    </row>
    <row r="14" spans="1:12" s="37" customFormat="1" ht="15.75" x14ac:dyDescent="0.25">
      <c r="A14" s="88" t="s">
        <v>209</v>
      </c>
      <c r="B14" s="89" t="s">
        <v>200</v>
      </c>
      <c r="C14" s="90" t="s">
        <v>18</v>
      </c>
      <c r="D14" s="90" t="s">
        <v>18</v>
      </c>
      <c r="E14" s="90" t="s">
        <v>18</v>
      </c>
      <c r="F14" s="90" t="s">
        <v>18</v>
      </c>
      <c r="G14" s="90" t="s">
        <v>18</v>
      </c>
      <c r="H14" s="90" t="s">
        <v>18</v>
      </c>
      <c r="I14" s="90" t="s">
        <v>18</v>
      </c>
      <c r="J14" s="90" t="s">
        <v>18</v>
      </c>
      <c r="K14" s="90" t="s">
        <v>18</v>
      </c>
    </row>
    <row r="15" spans="1:12" s="38" customFormat="1" ht="20.25" customHeight="1" x14ac:dyDescent="0.25">
      <c r="A15" s="88" t="s">
        <v>210</v>
      </c>
      <c r="B15" s="89" t="s">
        <v>201</v>
      </c>
      <c r="C15" s="90" t="s">
        <v>18</v>
      </c>
      <c r="D15" s="90" t="s">
        <v>18</v>
      </c>
      <c r="E15" s="90" t="s">
        <v>18</v>
      </c>
      <c r="F15" s="90" t="s">
        <v>18</v>
      </c>
      <c r="G15" s="90" t="s">
        <v>18</v>
      </c>
      <c r="H15" s="90" t="s">
        <v>18</v>
      </c>
      <c r="I15" s="90" t="s">
        <v>18</v>
      </c>
      <c r="J15" s="90" t="s">
        <v>18</v>
      </c>
      <c r="K15" s="90" t="s">
        <v>18</v>
      </c>
    </row>
    <row r="16" spans="1:12" s="38" customFormat="1" ht="15.75" x14ac:dyDescent="0.25">
      <c r="A16" s="88" t="s">
        <v>211</v>
      </c>
      <c r="B16" s="89" t="s">
        <v>202</v>
      </c>
      <c r="C16" s="90" t="s">
        <v>18</v>
      </c>
      <c r="D16" s="90" t="s">
        <v>18</v>
      </c>
      <c r="E16" s="90" t="s">
        <v>18</v>
      </c>
      <c r="F16" s="90" t="s">
        <v>18</v>
      </c>
      <c r="G16" s="90" t="s">
        <v>18</v>
      </c>
      <c r="H16" s="90" t="s">
        <v>18</v>
      </c>
      <c r="I16" s="90" t="s">
        <v>18</v>
      </c>
      <c r="J16" s="90" t="s">
        <v>18</v>
      </c>
      <c r="K16" s="90" t="s">
        <v>18</v>
      </c>
    </row>
    <row r="17" spans="1:25" s="38" customFormat="1" ht="15.75" x14ac:dyDescent="0.25">
      <c r="A17" s="88" t="s">
        <v>212</v>
      </c>
      <c r="B17" s="89" t="s">
        <v>203</v>
      </c>
      <c r="C17" s="90" t="s">
        <v>18</v>
      </c>
      <c r="D17" s="90" t="s">
        <v>18</v>
      </c>
      <c r="E17" s="90" t="s">
        <v>18</v>
      </c>
      <c r="F17" s="90" t="s">
        <v>18</v>
      </c>
      <c r="G17" s="90" t="s">
        <v>18</v>
      </c>
      <c r="H17" s="90" t="s">
        <v>18</v>
      </c>
      <c r="I17" s="90" t="s">
        <v>18</v>
      </c>
      <c r="J17" s="90" t="s">
        <v>0</v>
      </c>
      <c r="K17" s="90" t="s">
        <v>18</v>
      </c>
    </row>
    <row r="18" spans="1:25" s="38" customFormat="1" ht="21.75" customHeight="1" x14ac:dyDescent="0.25">
      <c r="A18" s="88" t="s">
        <v>213</v>
      </c>
      <c r="B18" s="89" t="s">
        <v>204</v>
      </c>
      <c r="C18" s="90" t="s">
        <v>18</v>
      </c>
      <c r="D18" s="90" t="s">
        <v>18</v>
      </c>
      <c r="E18" s="90" t="s">
        <v>18</v>
      </c>
      <c r="F18" s="90" t="s">
        <v>18</v>
      </c>
      <c r="G18" s="90" t="s">
        <v>18</v>
      </c>
      <c r="H18" s="90" t="s">
        <v>18</v>
      </c>
      <c r="I18" s="90" t="s">
        <v>18</v>
      </c>
      <c r="J18" s="90" t="s">
        <v>18</v>
      </c>
      <c r="K18" s="90" t="s">
        <v>18</v>
      </c>
    </row>
    <row r="19" spans="1:25" s="36" customFormat="1" ht="18.75" x14ac:dyDescent="0.3">
      <c r="A19" s="117" t="s">
        <v>206</v>
      </c>
      <c r="B19" s="117"/>
      <c r="C19" s="117"/>
      <c r="D19" s="117"/>
      <c r="E19" s="117"/>
      <c r="F19" s="117"/>
      <c r="G19" s="217"/>
      <c r="H19" s="117"/>
      <c r="I19" s="117"/>
      <c r="J19" s="117"/>
      <c r="K19" s="217"/>
      <c r="L19" s="35"/>
    </row>
    <row r="20" spans="1:25" s="37" customFormat="1" ht="15.75" x14ac:dyDescent="0.25">
      <c r="A20" s="88" t="s">
        <v>214</v>
      </c>
      <c r="B20" s="89" t="s">
        <v>205</v>
      </c>
      <c r="C20" s="90" t="s">
        <v>18</v>
      </c>
      <c r="D20" s="90" t="s">
        <v>18</v>
      </c>
      <c r="E20" s="90" t="s">
        <v>18</v>
      </c>
      <c r="F20" s="90" t="s">
        <v>18</v>
      </c>
      <c r="G20" s="90" t="s">
        <v>18</v>
      </c>
      <c r="H20" s="90" t="s">
        <v>18</v>
      </c>
      <c r="I20" s="90" t="s">
        <v>18</v>
      </c>
      <c r="J20" s="90" t="s">
        <v>18</v>
      </c>
      <c r="K20" s="90" t="s">
        <v>18</v>
      </c>
    </row>
    <row r="21" spans="1:25" s="37" customFormat="1" ht="15.75" x14ac:dyDescent="0.25">
      <c r="A21" s="88" t="s">
        <v>215</v>
      </c>
      <c r="B21" s="89" t="s">
        <v>207</v>
      </c>
      <c r="C21" s="90" t="s">
        <v>18</v>
      </c>
      <c r="D21" s="90" t="s">
        <v>18</v>
      </c>
      <c r="E21" s="90" t="s">
        <v>18</v>
      </c>
      <c r="F21" s="90" t="s">
        <v>18</v>
      </c>
      <c r="G21" s="90" t="s">
        <v>18</v>
      </c>
      <c r="H21" s="90" t="s">
        <v>18</v>
      </c>
      <c r="I21" s="90" t="s">
        <v>18</v>
      </c>
      <c r="J21" s="90" t="s">
        <v>18</v>
      </c>
      <c r="K21" s="90" t="s">
        <v>18</v>
      </c>
    </row>
    <row r="22" spans="1:25" s="38" customFormat="1" ht="20.25" customHeight="1" x14ac:dyDescent="0.25">
      <c r="A22" s="88" t="s">
        <v>216</v>
      </c>
      <c r="B22" s="89" t="s">
        <v>208</v>
      </c>
      <c r="C22" s="90" t="s">
        <v>18</v>
      </c>
      <c r="D22" s="90" t="s">
        <v>18</v>
      </c>
      <c r="E22" s="90" t="s">
        <v>18</v>
      </c>
      <c r="F22" s="90" t="s">
        <v>18</v>
      </c>
      <c r="G22" s="90" t="s">
        <v>18</v>
      </c>
      <c r="H22" s="90" t="s">
        <v>18</v>
      </c>
      <c r="I22" s="90" t="s">
        <v>18</v>
      </c>
      <c r="J22" s="90" t="s">
        <v>18</v>
      </c>
      <c r="K22" s="90" t="s">
        <v>18</v>
      </c>
    </row>
    <row r="23" spans="1:25" s="10" customFormat="1" ht="32.25" x14ac:dyDescent="0.5">
      <c r="A23" s="285" t="s">
        <v>136</v>
      </c>
      <c r="B23" s="286"/>
      <c r="C23" s="286"/>
      <c r="D23" s="286"/>
      <c r="E23" s="286"/>
      <c r="F23" s="286"/>
      <c r="G23" s="286"/>
      <c r="H23" s="286"/>
      <c r="I23" s="286"/>
      <c r="J23" s="286"/>
      <c r="K23" s="286"/>
      <c r="L23" s="11"/>
      <c r="M23" s="11"/>
    </row>
    <row r="24" spans="1:25" s="10" customFormat="1" ht="32.25" hidden="1" customHeight="1" x14ac:dyDescent="0.5">
      <c r="A24" s="12"/>
      <c r="B24" s="13"/>
      <c r="C24" s="13"/>
      <c r="D24" s="13"/>
      <c r="G24" s="218"/>
      <c r="L24" s="15"/>
      <c r="M24" s="16"/>
      <c r="N24" s="14"/>
      <c r="O24" s="17"/>
      <c r="P24" s="18"/>
      <c r="Q24" s="18"/>
      <c r="R24" s="18"/>
      <c r="S24" s="18"/>
      <c r="T24" s="14"/>
      <c r="U24" s="14"/>
      <c r="V24" s="17"/>
      <c r="W24" s="16"/>
      <c r="X24" s="19"/>
      <c r="Y24" s="19"/>
    </row>
    <row r="25" spans="1:25" s="10" customFormat="1" ht="32.25" hidden="1" customHeight="1" x14ac:dyDescent="0.5">
      <c r="A25" s="12"/>
      <c r="B25" s="13"/>
      <c r="C25" s="13"/>
      <c r="D25" s="13"/>
      <c r="G25" s="218"/>
      <c r="L25" s="15"/>
      <c r="M25" s="16"/>
      <c r="N25" s="14"/>
      <c r="O25" s="17"/>
      <c r="P25" s="18"/>
      <c r="Q25" s="18"/>
      <c r="R25" s="18"/>
      <c r="S25" s="18"/>
      <c r="T25" s="14"/>
      <c r="U25" s="14"/>
      <c r="V25" s="17"/>
      <c r="W25" s="16"/>
      <c r="X25" s="19"/>
      <c r="Y25" s="19"/>
    </row>
    <row r="26" spans="1:25" ht="32.25" hidden="1" customHeight="1" x14ac:dyDescent="0.5"/>
    <row r="27" spans="1:25" ht="0" hidden="1" customHeight="1" x14ac:dyDescent="0.5"/>
    <row r="28" spans="1:25" ht="0" hidden="1" customHeight="1" x14ac:dyDescent="0.5"/>
  </sheetData>
  <dataConsolidate link="1"/>
  <mergeCells count="7">
    <mergeCell ref="A23:K23"/>
    <mergeCell ref="E3:G3"/>
    <mergeCell ref="H3:K3"/>
    <mergeCell ref="A1:K1"/>
    <mergeCell ref="A4:B7"/>
    <mergeCell ref="A3:B3"/>
    <mergeCell ref="C3:D3"/>
  </mergeCells>
  <printOptions horizontalCentered="1"/>
  <pageMargins left="0.23622047244094491" right="0.27559055118110237" top="0.27559055118110237" bottom="0.23622047244094491" header="0.23622047244094491" footer="0.27559055118110237"/>
  <pageSetup paperSize="9" scale="5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336"/>
  <sheetViews>
    <sheetView zoomScale="57" zoomScaleNormal="57" workbookViewId="0"/>
  </sheetViews>
  <sheetFormatPr defaultColWidth="0" defaultRowHeight="12.75" customHeight="1" zeroHeight="1" x14ac:dyDescent="0.2"/>
  <cols>
    <col min="1" max="1" width="51" style="5" bestFit="1" customWidth="1"/>
    <col min="2" max="2" width="32.625" style="5" customWidth="1"/>
    <col min="3" max="3" width="20" style="5" bestFit="1" customWidth="1"/>
    <col min="4" max="4" width="30.875" style="5" customWidth="1"/>
    <col min="5" max="5" width="24.75" style="5" customWidth="1"/>
    <col min="6" max="6" width="26" style="5" customWidth="1"/>
    <col min="7" max="7" width="16.375" style="5" bestFit="1" customWidth="1"/>
    <col min="8" max="8" width="36" style="5" customWidth="1"/>
    <col min="9" max="9" width="1.25" style="6" customWidth="1"/>
    <col min="10" max="16" width="9.25" style="5" hidden="1" customWidth="1"/>
    <col min="17" max="16384" width="9" style="5" hidden="1"/>
  </cols>
  <sheetData>
    <row r="1" spans="1:9" s="91" customFormat="1" ht="48.75" customHeight="1" x14ac:dyDescent="0.2">
      <c r="A1" s="161" t="s">
        <v>294</v>
      </c>
      <c r="B1" s="162"/>
      <c r="C1" s="162"/>
      <c r="D1" s="162"/>
      <c r="E1" s="162"/>
      <c r="F1" s="162"/>
      <c r="G1" s="162"/>
      <c r="H1" s="163"/>
      <c r="I1" s="185"/>
    </row>
    <row r="2" spans="1:9" ht="22.5" customHeight="1" x14ac:dyDescent="0.2">
      <c r="A2" s="164"/>
      <c r="B2" s="44"/>
      <c r="C2" s="44"/>
      <c r="D2" s="44"/>
      <c r="E2" s="44"/>
      <c r="F2" s="44"/>
      <c r="G2" s="44"/>
      <c r="H2" s="165"/>
    </row>
    <row r="3" spans="1:9" ht="22.5" customHeight="1" x14ac:dyDescent="0.2">
      <c r="A3" s="164"/>
      <c r="B3" s="44"/>
      <c r="C3" s="44"/>
      <c r="D3" s="44"/>
      <c r="E3" s="44"/>
      <c r="F3" s="44"/>
      <c r="G3" s="44"/>
      <c r="H3" s="165"/>
    </row>
    <row r="4" spans="1:9" ht="22.5" customHeight="1" x14ac:dyDescent="0.2">
      <c r="A4" s="164"/>
      <c r="B4" s="44"/>
      <c r="C4" s="44"/>
      <c r="D4" s="44"/>
      <c r="E4" s="44"/>
      <c r="F4" s="44"/>
      <c r="G4" s="44"/>
      <c r="H4" s="165"/>
    </row>
    <row r="5" spans="1:9" ht="22.5" customHeight="1" x14ac:dyDescent="0.2">
      <c r="A5" s="164"/>
      <c r="B5" s="44"/>
      <c r="C5" s="44"/>
      <c r="D5" s="44"/>
      <c r="E5" s="44"/>
      <c r="F5" s="44"/>
      <c r="G5" s="44"/>
      <c r="H5" s="165"/>
    </row>
    <row r="6" spans="1:9" ht="22.5" customHeight="1" x14ac:dyDescent="0.2">
      <c r="A6" s="164"/>
      <c r="B6" s="44"/>
      <c r="C6" s="44"/>
      <c r="D6" s="44"/>
      <c r="E6" s="44"/>
      <c r="F6" s="44"/>
      <c r="G6" s="44"/>
      <c r="H6" s="165"/>
    </row>
    <row r="7" spans="1:9" ht="22.5" customHeight="1" x14ac:dyDescent="0.2">
      <c r="A7" s="164"/>
      <c r="B7" s="44"/>
      <c r="C7" s="44"/>
      <c r="D7" s="44"/>
      <c r="E7" s="44"/>
      <c r="F7" s="44"/>
      <c r="G7" s="44"/>
      <c r="H7" s="165"/>
    </row>
    <row r="8" spans="1:9" ht="22.5" customHeight="1" x14ac:dyDescent="0.2">
      <c r="A8" s="164"/>
      <c r="B8" s="44"/>
      <c r="C8" s="44"/>
      <c r="D8" s="44"/>
      <c r="E8" s="44"/>
      <c r="F8" s="44"/>
      <c r="G8" s="44"/>
      <c r="H8" s="165"/>
    </row>
    <row r="9" spans="1:9" ht="22.5" customHeight="1" x14ac:dyDescent="0.2">
      <c r="A9" s="164"/>
      <c r="B9" s="44"/>
      <c r="C9" s="44"/>
      <c r="D9" s="44"/>
      <c r="E9" s="44"/>
      <c r="F9" s="44"/>
      <c r="G9" s="44"/>
      <c r="H9" s="165"/>
    </row>
    <row r="10" spans="1:9" ht="22.5" customHeight="1" x14ac:dyDescent="0.2">
      <c r="A10" s="164"/>
      <c r="B10" s="44"/>
      <c r="C10" s="44"/>
      <c r="D10" s="44"/>
      <c r="E10" s="44"/>
      <c r="F10" s="44"/>
      <c r="G10" s="44"/>
      <c r="H10" s="165"/>
    </row>
    <row r="11" spans="1:9" ht="22.5" customHeight="1" x14ac:dyDescent="0.2">
      <c r="A11" s="166"/>
      <c r="B11" s="44"/>
      <c r="C11" s="44"/>
      <c r="D11" s="44"/>
      <c r="E11" s="44"/>
      <c r="F11" s="44"/>
      <c r="G11" s="44"/>
      <c r="H11" s="165"/>
    </row>
    <row r="12" spans="1:9" ht="22.5" customHeight="1" x14ac:dyDescent="0.2">
      <c r="A12" s="164"/>
      <c r="B12" s="44"/>
      <c r="C12" s="44"/>
      <c r="D12" s="44"/>
      <c r="E12" s="44"/>
      <c r="F12" s="44"/>
      <c r="G12" s="44"/>
      <c r="H12" s="165"/>
    </row>
    <row r="13" spans="1:9" ht="22.5" customHeight="1" x14ac:dyDescent="0.2">
      <c r="A13" s="164"/>
      <c r="B13" s="44"/>
      <c r="C13" s="44"/>
      <c r="D13" s="44"/>
      <c r="E13" s="44"/>
      <c r="F13" s="44"/>
      <c r="G13" s="44"/>
      <c r="H13" s="165"/>
    </row>
    <row r="14" spans="1:9" ht="22.5" customHeight="1" x14ac:dyDescent="0.2">
      <c r="A14" s="164"/>
      <c r="B14" s="44"/>
      <c r="C14" s="44"/>
      <c r="D14" s="44"/>
      <c r="E14" s="44"/>
      <c r="F14" s="44"/>
      <c r="G14" s="44"/>
      <c r="H14" s="165"/>
    </row>
    <row r="15" spans="1:9" ht="22.5" customHeight="1" x14ac:dyDescent="0.2">
      <c r="A15" s="164"/>
      <c r="B15" s="44"/>
      <c r="C15" s="44"/>
      <c r="D15" s="44"/>
      <c r="E15" s="44"/>
      <c r="F15" s="44"/>
      <c r="G15" s="44"/>
      <c r="H15" s="165"/>
    </row>
    <row r="16" spans="1:9" ht="22.5" customHeight="1" x14ac:dyDescent="0.2">
      <c r="A16" s="164"/>
      <c r="B16" s="44"/>
      <c r="C16" s="44"/>
      <c r="D16" s="44"/>
      <c r="E16" s="44"/>
      <c r="F16" s="44"/>
      <c r="G16" s="44"/>
      <c r="H16" s="165"/>
    </row>
    <row r="17" spans="1:9" ht="22.5" customHeight="1" x14ac:dyDescent="0.2">
      <c r="A17" s="164"/>
      <c r="B17" s="44"/>
      <c r="C17" s="44"/>
      <c r="D17" s="44"/>
      <c r="E17" s="44"/>
      <c r="F17" s="44"/>
      <c r="G17" s="44"/>
      <c r="H17" s="165"/>
    </row>
    <row r="18" spans="1:9" ht="22.5" customHeight="1" x14ac:dyDescent="0.2">
      <c r="A18" s="164"/>
      <c r="B18" s="44"/>
      <c r="C18" s="44"/>
      <c r="D18" s="44"/>
      <c r="E18" s="44"/>
      <c r="F18" s="44"/>
      <c r="G18" s="44"/>
      <c r="H18" s="165"/>
    </row>
    <row r="19" spans="1:9" ht="22.5" customHeight="1" x14ac:dyDescent="0.2">
      <c r="A19" s="164"/>
      <c r="B19" s="44"/>
      <c r="C19" s="44"/>
      <c r="D19" s="44"/>
      <c r="E19" s="44"/>
      <c r="F19" s="44"/>
      <c r="G19" s="44"/>
      <c r="H19" s="165"/>
    </row>
    <row r="20" spans="1:9" ht="22.5" customHeight="1" x14ac:dyDescent="0.2">
      <c r="A20" s="167"/>
      <c r="B20" s="123"/>
      <c r="C20" s="123"/>
      <c r="D20" s="123"/>
      <c r="E20" s="44"/>
      <c r="F20" s="44"/>
      <c r="G20" s="44"/>
      <c r="H20" s="165"/>
    </row>
    <row r="21" spans="1:9" s="92" customFormat="1" ht="26.25" x14ac:dyDescent="0.4">
      <c r="A21" s="323" t="s">
        <v>21</v>
      </c>
      <c r="B21" s="323"/>
      <c r="C21" s="323"/>
      <c r="D21" s="323"/>
      <c r="E21" s="94"/>
      <c r="F21" s="44"/>
      <c r="G21" s="44"/>
      <c r="H21" s="165"/>
      <c r="I21" s="60"/>
    </row>
    <row r="22" spans="1:9" s="92" customFormat="1" ht="20.25" x14ac:dyDescent="0.3">
      <c r="A22" s="324" t="s">
        <v>22</v>
      </c>
      <c r="B22" s="324"/>
      <c r="C22" s="324"/>
      <c r="D22" s="124"/>
      <c r="E22" s="94"/>
      <c r="F22" s="44"/>
      <c r="G22" s="44"/>
      <c r="H22" s="165"/>
      <c r="I22" s="60"/>
    </row>
    <row r="23" spans="1:9" s="58" customFormat="1" ht="18.75" x14ac:dyDescent="0.3">
      <c r="A23" s="316" t="s">
        <v>23</v>
      </c>
      <c r="B23" s="316"/>
      <c r="C23" s="316"/>
      <c r="D23" s="97">
        <v>4477</v>
      </c>
      <c r="E23" s="94"/>
      <c r="F23" s="44"/>
      <c r="G23" s="44"/>
      <c r="H23" s="165"/>
      <c r="I23" s="186"/>
    </row>
    <row r="24" spans="1:9" s="58" customFormat="1" ht="37.5" x14ac:dyDescent="0.3">
      <c r="A24" s="316" t="s">
        <v>24</v>
      </c>
      <c r="B24" s="316"/>
      <c r="C24" s="316"/>
      <c r="D24" s="98" t="s">
        <v>295</v>
      </c>
      <c r="E24" s="94"/>
      <c r="F24" s="44"/>
      <c r="G24" s="44"/>
      <c r="H24" s="165"/>
      <c r="I24" s="186"/>
    </row>
    <row r="25" spans="1:9" s="58" customFormat="1" ht="18.75" x14ac:dyDescent="0.3">
      <c r="A25" s="316" t="s">
        <v>70</v>
      </c>
      <c r="B25" s="316"/>
      <c r="C25" s="316"/>
      <c r="D25" s="97">
        <v>1609</v>
      </c>
      <c r="E25" s="94"/>
      <c r="F25" s="44"/>
      <c r="G25" s="44"/>
      <c r="H25" s="165"/>
      <c r="I25" s="186"/>
    </row>
    <row r="26" spans="1:9" s="58" customFormat="1" ht="18.75" x14ac:dyDescent="0.3">
      <c r="A26" s="316" t="s">
        <v>25</v>
      </c>
      <c r="B26" s="316"/>
      <c r="C26" s="316"/>
      <c r="D26" s="97">
        <v>2675</v>
      </c>
      <c r="E26" s="94"/>
      <c r="F26" s="44"/>
      <c r="G26" s="44"/>
      <c r="H26" s="165"/>
      <c r="I26" s="186"/>
    </row>
    <row r="27" spans="1:9" s="58" customFormat="1" ht="18.75" x14ac:dyDescent="0.3">
      <c r="A27" s="316" t="s">
        <v>66</v>
      </c>
      <c r="B27" s="316"/>
      <c r="C27" s="316"/>
      <c r="D27" s="99" t="s">
        <v>296</v>
      </c>
      <c r="E27" s="94"/>
      <c r="F27" s="44"/>
      <c r="G27" s="44"/>
      <c r="H27" s="165"/>
      <c r="I27" s="186"/>
    </row>
    <row r="28" spans="1:9" s="92" customFormat="1" ht="20.25" x14ac:dyDescent="0.3">
      <c r="A28" s="317" t="s">
        <v>71</v>
      </c>
      <c r="B28" s="318"/>
      <c r="C28" s="319"/>
      <c r="D28" s="95"/>
      <c r="E28" s="44"/>
      <c r="F28" s="44"/>
      <c r="G28" s="44"/>
      <c r="H28" s="165"/>
      <c r="I28" s="60"/>
    </row>
    <row r="29" spans="1:9" s="58" customFormat="1" ht="18.75" x14ac:dyDescent="0.3">
      <c r="A29" s="316" t="s">
        <v>72</v>
      </c>
      <c r="B29" s="316"/>
      <c r="C29" s="316"/>
      <c r="D29" s="100" t="s">
        <v>297</v>
      </c>
      <c r="E29" s="94"/>
      <c r="F29" s="44"/>
      <c r="G29" s="44"/>
      <c r="H29" s="165"/>
      <c r="I29" s="186"/>
    </row>
    <row r="30" spans="1:9" s="58" customFormat="1" ht="18.75" x14ac:dyDescent="0.3">
      <c r="A30" s="316" t="s">
        <v>73</v>
      </c>
      <c r="B30" s="316"/>
      <c r="C30" s="316"/>
      <c r="D30" s="100" t="s">
        <v>297</v>
      </c>
      <c r="E30" s="94"/>
      <c r="F30" s="44"/>
      <c r="G30" s="44"/>
      <c r="H30" s="165"/>
      <c r="I30" s="186"/>
    </row>
    <row r="31" spans="1:9" s="92" customFormat="1" ht="20.25" x14ac:dyDescent="0.3">
      <c r="A31" s="317" t="s">
        <v>149</v>
      </c>
      <c r="B31" s="318"/>
      <c r="C31" s="319"/>
      <c r="D31" s="95"/>
      <c r="E31" s="44"/>
      <c r="F31" s="44"/>
      <c r="G31" s="44"/>
      <c r="H31" s="165"/>
      <c r="I31" s="60"/>
    </row>
    <row r="32" spans="1:9" s="30" customFormat="1" ht="18.75" x14ac:dyDescent="0.3">
      <c r="A32" s="316" t="s">
        <v>74</v>
      </c>
      <c r="B32" s="316"/>
      <c r="C32" s="316"/>
      <c r="D32" s="100" t="s">
        <v>297</v>
      </c>
      <c r="E32" s="94"/>
      <c r="F32" s="44"/>
      <c r="G32" s="44"/>
      <c r="H32" s="165"/>
      <c r="I32" s="186"/>
    </row>
    <row r="33" spans="1:9" s="30" customFormat="1" ht="18.75" x14ac:dyDescent="0.3">
      <c r="A33" s="316" t="s">
        <v>75</v>
      </c>
      <c r="B33" s="316"/>
      <c r="C33" s="316"/>
      <c r="D33" s="100" t="s">
        <v>297</v>
      </c>
      <c r="E33" s="94"/>
      <c r="F33" s="44"/>
      <c r="G33" s="44"/>
      <c r="H33" s="165"/>
      <c r="I33" s="186"/>
    </row>
    <row r="34" spans="1:9" s="30" customFormat="1" ht="18.75" x14ac:dyDescent="0.3">
      <c r="A34" s="316" t="s">
        <v>76</v>
      </c>
      <c r="B34" s="316"/>
      <c r="C34" s="316"/>
      <c r="D34" s="100" t="s">
        <v>297</v>
      </c>
      <c r="E34" s="94"/>
      <c r="F34" s="44"/>
      <c r="G34" s="44"/>
      <c r="H34" s="165"/>
      <c r="I34" s="186"/>
    </row>
    <row r="35" spans="1:9" s="30" customFormat="1" ht="18.75" x14ac:dyDescent="0.3">
      <c r="A35" s="316" t="s">
        <v>147</v>
      </c>
      <c r="B35" s="316"/>
      <c r="C35" s="316"/>
      <c r="D35" s="100" t="s">
        <v>297</v>
      </c>
      <c r="E35" s="94"/>
      <c r="F35" s="44"/>
      <c r="G35" s="44"/>
      <c r="H35" s="165"/>
      <c r="I35" s="186"/>
    </row>
    <row r="36" spans="1:9" s="92" customFormat="1" ht="20.25" x14ac:dyDescent="0.3">
      <c r="A36" s="317" t="s">
        <v>150</v>
      </c>
      <c r="B36" s="318"/>
      <c r="C36" s="319"/>
      <c r="D36" s="95"/>
      <c r="E36" s="44"/>
      <c r="F36" s="44"/>
      <c r="G36" s="44"/>
      <c r="H36" s="165"/>
      <c r="I36" s="60"/>
    </row>
    <row r="37" spans="1:9" s="30" customFormat="1" ht="18.75" x14ac:dyDescent="0.3">
      <c r="A37" s="316" t="s">
        <v>137</v>
      </c>
      <c r="B37" s="316"/>
      <c r="C37" s="316"/>
      <c r="D37" s="97">
        <v>514</v>
      </c>
      <c r="E37" s="94"/>
      <c r="F37" s="44"/>
      <c r="G37" s="44"/>
      <c r="H37" s="165"/>
      <c r="I37" s="186"/>
    </row>
    <row r="38" spans="1:9" s="30" customFormat="1" ht="18.75" customHeight="1" x14ac:dyDescent="0.3">
      <c r="A38" s="316" t="s">
        <v>113</v>
      </c>
      <c r="B38" s="316"/>
      <c r="C38" s="316"/>
      <c r="D38" s="97">
        <v>1652</v>
      </c>
      <c r="E38" s="94"/>
      <c r="F38" s="44"/>
      <c r="G38" s="44"/>
      <c r="H38" s="165"/>
      <c r="I38" s="186"/>
    </row>
    <row r="39" spans="1:9" s="92" customFormat="1" ht="20.25" x14ac:dyDescent="0.3">
      <c r="A39" s="317" t="s">
        <v>26</v>
      </c>
      <c r="B39" s="318"/>
      <c r="C39" s="319"/>
      <c r="D39" s="96"/>
      <c r="E39" s="44"/>
      <c r="F39" s="44"/>
      <c r="G39" s="44"/>
      <c r="H39" s="165"/>
      <c r="I39" s="60"/>
    </row>
    <row r="40" spans="1:9" s="30" customFormat="1" ht="18.75" x14ac:dyDescent="0.3">
      <c r="A40" s="316" t="s">
        <v>111</v>
      </c>
      <c r="B40" s="316"/>
      <c r="C40" s="316"/>
      <c r="D40" s="97">
        <v>53</v>
      </c>
      <c r="E40" s="94"/>
      <c r="F40" s="44"/>
      <c r="G40" s="44"/>
      <c r="H40" s="165"/>
      <c r="I40" s="186"/>
    </row>
    <row r="41" spans="1:9" s="30" customFormat="1" ht="18.75" x14ac:dyDescent="0.3">
      <c r="A41" s="316" t="s">
        <v>298</v>
      </c>
      <c r="B41" s="316"/>
      <c r="C41" s="316"/>
      <c r="D41" s="97">
        <v>17</v>
      </c>
      <c r="E41" s="94"/>
      <c r="F41" s="44"/>
      <c r="G41" s="44"/>
      <c r="H41" s="165"/>
      <c r="I41" s="186"/>
    </row>
    <row r="42" spans="1:9" s="46" customFormat="1" ht="20.25" x14ac:dyDescent="0.3">
      <c r="A42" s="168"/>
      <c r="B42" s="126"/>
      <c r="C42" s="126"/>
      <c r="D42" s="126"/>
      <c r="E42" s="127"/>
      <c r="F42" s="57"/>
      <c r="G42" s="57"/>
      <c r="H42" s="169"/>
      <c r="I42" s="60"/>
    </row>
    <row r="43" spans="1:9" s="92" customFormat="1" ht="26.25" x14ac:dyDescent="0.4">
      <c r="A43" s="219" t="s">
        <v>77</v>
      </c>
      <c r="B43" s="307"/>
      <c r="C43" s="308"/>
      <c r="D43" s="307"/>
      <c r="E43" s="308"/>
      <c r="F43" s="125"/>
      <c r="G43" s="57"/>
      <c r="H43" s="169"/>
      <c r="I43" s="60"/>
    </row>
    <row r="44" spans="1:9" s="92" customFormat="1" ht="20.25" customHeight="1" x14ac:dyDescent="0.3">
      <c r="A44" s="128" t="s">
        <v>51</v>
      </c>
      <c r="B44" s="309" t="s">
        <v>142</v>
      </c>
      <c r="C44" s="310"/>
      <c r="D44" s="309" t="s">
        <v>300</v>
      </c>
      <c r="E44" s="310"/>
      <c r="F44" s="125"/>
      <c r="G44" s="57"/>
      <c r="H44" s="169"/>
      <c r="I44" s="60"/>
    </row>
    <row r="45" spans="1:9" s="30" customFormat="1" ht="20.25" x14ac:dyDescent="0.3">
      <c r="A45" s="102" t="s">
        <v>31</v>
      </c>
      <c r="B45" s="301" t="s">
        <v>78</v>
      </c>
      <c r="C45" s="302"/>
      <c r="D45" s="301" t="s">
        <v>78</v>
      </c>
      <c r="E45" s="302"/>
      <c r="F45" s="101"/>
      <c r="G45" s="45"/>
      <c r="H45" s="169"/>
      <c r="I45" s="186"/>
    </row>
    <row r="46" spans="1:9" s="30" customFormat="1" ht="20.25" x14ac:dyDescent="0.3">
      <c r="A46" s="102" t="s">
        <v>32</v>
      </c>
      <c r="B46" s="301" t="s">
        <v>112</v>
      </c>
      <c r="C46" s="302"/>
      <c r="D46" s="301" t="s">
        <v>3</v>
      </c>
      <c r="E46" s="302"/>
      <c r="F46" s="101"/>
      <c r="G46" s="45"/>
      <c r="H46" s="169"/>
      <c r="I46" s="186"/>
    </row>
    <row r="47" spans="1:9" s="30" customFormat="1" ht="20.25" x14ac:dyDescent="0.3">
      <c r="A47" s="102" t="s">
        <v>79</v>
      </c>
      <c r="B47" s="301" t="s">
        <v>0</v>
      </c>
      <c r="C47" s="302"/>
      <c r="D47" s="301" t="s">
        <v>80</v>
      </c>
      <c r="E47" s="302"/>
      <c r="F47" s="170"/>
      <c r="G47" s="45"/>
      <c r="H47" s="169"/>
      <c r="I47" s="186"/>
    </row>
    <row r="48" spans="1:9" s="30" customFormat="1" ht="20.25" x14ac:dyDescent="0.3">
      <c r="A48" s="102" t="s">
        <v>33</v>
      </c>
      <c r="B48" s="301">
        <v>3</v>
      </c>
      <c r="C48" s="302"/>
      <c r="D48" s="301">
        <v>4</v>
      </c>
      <c r="E48" s="302"/>
      <c r="F48" s="101"/>
      <c r="G48" s="45"/>
      <c r="H48" s="169"/>
      <c r="I48" s="186"/>
    </row>
    <row r="49" spans="1:9" s="30" customFormat="1" ht="20.25" x14ac:dyDescent="0.3">
      <c r="A49" s="102" t="s">
        <v>81</v>
      </c>
      <c r="B49" s="301" t="s">
        <v>143</v>
      </c>
      <c r="C49" s="302"/>
      <c r="D49" s="301" t="s">
        <v>144</v>
      </c>
      <c r="E49" s="302"/>
      <c r="F49" s="101"/>
      <c r="G49" s="45"/>
      <c r="H49" s="169"/>
      <c r="I49" s="186"/>
    </row>
    <row r="50" spans="1:9" s="30" customFormat="1" ht="21.75" x14ac:dyDescent="0.3">
      <c r="A50" s="102" t="s">
        <v>115</v>
      </c>
      <c r="B50" s="301">
        <v>1199</v>
      </c>
      <c r="C50" s="302"/>
      <c r="D50" s="301">
        <v>1560</v>
      </c>
      <c r="E50" s="302"/>
      <c r="F50" s="101"/>
      <c r="G50" s="45"/>
      <c r="H50" s="169"/>
      <c r="I50" s="186"/>
    </row>
    <row r="51" spans="1:9" s="30" customFormat="1" ht="20.25" x14ac:dyDescent="0.3">
      <c r="A51" s="102" t="s">
        <v>82</v>
      </c>
      <c r="B51" s="301" t="s">
        <v>299</v>
      </c>
      <c r="C51" s="302"/>
      <c r="D51" s="301" t="s">
        <v>301</v>
      </c>
      <c r="E51" s="302"/>
      <c r="F51" s="101"/>
      <c r="G51" s="45"/>
      <c r="H51" s="169"/>
      <c r="I51" s="186"/>
    </row>
    <row r="52" spans="1:9" s="30" customFormat="1" ht="20.25" x14ac:dyDescent="0.3">
      <c r="A52" s="102" t="s">
        <v>83</v>
      </c>
      <c r="B52" s="301" t="s">
        <v>302</v>
      </c>
      <c r="C52" s="302"/>
      <c r="D52" s="301" t="s">
        <v>303</v>
      </c>
      <c r="E52" s="302"/>
      <c r="F52" s="101"/>
      <c r="G52" s="45"/>
      <c r="H52" s="169"/>
      <c r="I52" s="186"/>
    </row>
    <row r="53" spans="1:9" s="30" customFormat="1" ht="20.25" x14ac:dyDescent="0.3">
      <c r="A53" s="102" t="s">
        <v>47</v>
      </c>
      <c r="B53" s="305" t="s">
        <v>145</v>
      </c>
      <c r="C53" s="306"/>
      <c r="D53" s="305" t="s">
        <v>146</v>
      </c>
      <c r="E53" s="306"/>
      <c r="F53" s="101"/>
      <c r="G53" s="45"/>
      <c r="H53" s="169"/>
      <c r="I53" s="186"/>
    </row>
    <row r="54" spans="1:9" s="30" customFormat="1" ht="20.25" x14ac:dyDescent="0.3">
      <c r="A54" s="102" t="s">
        <v>84</v>
      </c>
      <c r="B54" s="104" t="s">
        <v>167</v>
      </c>
      <c r="C54" s="104" t="s">
        <v>48</v>
      </c>
      <c r="D54" s="214" t="s">
        <v>167</v>
      </c>
      <c r="E54" s="214" t="s">
        <v>48</v>
      </c>
      <c r="F54" s="101"/>
      <c r="G54" s="45"/>
      <c r="H54" s="169"/>
      <c r="I54" s="186"/>
    </row>
    <row r="55" spans="1:9" s="92" customFormat="1" ht="20.25" x14ac:dyDescent="0.3">
      <c r="A55" s="320" t="s">
        <v>85</v>
      </c>
      <c r="B55" s="321"/>
      <c r="C55" s="321"/>
      <c r="D55" s="321"/>
      <c r="E55" s="322"/>
      <c r="F55" s="101"/>
      <c r="G55" s="45"/>
      <c r="H55" s="169"/>
      <c r="I55" s="60"/>
    </row>
    <row r="56" spans="1:9" s="30" customFormat="1" ht="20.25" x14ac:dyDescent="0.3">
      <c r="A56" s="102" t="s">
        <v>86</v>
      </c>
      <c r="B56" s="98">
        <v>1350</v>
      </c>
      <c r="C56" s="98">
        <v>1370</v>
      </c>
      <c r="D56" s="98">
        <v>1373</v>
      </c>
      <c r="E56" s="98">
        <v>1433</v>
      </c>
      <c r="F56" s="101"/>
      <c r="G56" s="45"/>
      <c r="H56" s="169"/>
      <c r="I56" s="186"/>
    </row>
    <row r="57" spans="1:9" s="30" customFormat="1" ht="20.25" x14ac:dyDescent="0.3">
      <c r="A57" s="102" t="s">
        <v>304</v>
      </c>
      <c r="B57" s="98">
        <v>1930</v>
      </c>
      <c r="C57" s="98">
        <v>1960</v>
      </c>
      <c r="D57" s="98">
        <v>2000</v>
      </c>
      <c r="E57" s="98">
        <v>2020</v>
      </c>
      <c r="F57" s="101"/>
      <c r="G57" s="45"/>
      <c r="H57" s="169"/>
      <c r="I57" s="186"/>
    </row>
    <row r="58" spans="1:9" s="30" customFormat="1" ht="20.25" x14ac:dyDescent="0.3">
      <c r="A58" s="102" t="s">
        <v>34</v>
      </c>
      <c r="B58" s="104">
        <v>580</v>
      </c>
      <c r="C58" s="104">
        <v>590</v>
      </c>
      <c r="D58" s="104">
        <v>608</v>
      </c>
      <c r="E58" s="104">
        <v>590</v>
      </c>
      <c r="F58" s="101"/>
      <c r="G58" s="45"/>
      <c r="H58" s="169"/>
      <c r="I58" s="186"/>
    </row>
    <row r="59" spans="1:9" s="30" customFormat="1" ht="20.25" x14ac:dyDescent="0.3">
      <c r="A59" s="102" t="s">
        <v>87</v>
      </c>
      <c r="B59" s="303">
        <v>1100</v>
      </c>
      <c r="C59" s="304"/>
      <c r="D59" s="303">
        <v>1100</v>
      </c>
      <c r="E59" s="304"/>
      <c r="F59" s="101"/>
      <c r="G59" s="45"/>
      <c r="H59" s="169"/>
      <c r="I59" s="186"/>
    </row>
    <row r="60" spans="1:9" s="30" customFormat="1" ht="20.25" x14ac:dyDescent="0.3">
      <c r="A60" s="102" t="s">
        <v>88</v>
      </c>
      <c r="B60" s="303">
        <v>1100</v>
      </c>
      <c r="C60" s="304"/>
      <c r="D60" s="303">
        <v>1100</v>
      </c>
      <c r="E60" s="304"/>
      <c r="F60" s="101"/>
      <c r="G60" s="45"/>
      <c r="H60" s="169"/>
      <c r="I60" s="186"/>
    </row>
    <row r="61" spans="1:9" s="30" customFormat="1" ht="20.25" x14ac:dyDescent="0.3">
      <c r="A61" s="102" t="s">
        <v>89</v>
      </c>
      <c r="B61" s="301">
        <v>80</v>
      </c>
      <c r="C61" s="302"/>
      <c r="D61" s="301">
        <v>70</v>
      </c>
      <c r="E61" s="302"/>
      <c r="F61" s="101"/>
      <c r="G61" s="45"/>
      <c r="H61" s="169"/>
      <c r="I61" s="186"/>
    </row>
    <row r="62" spans="1:9" s="46" customFormat="1" ht="20.25" x14ac:dyDescent="0.3">
      <c r="A62" s="171"/>
      <c r="B62" s="126"/>
      <c r="C62" s="126"/>
      <c r="D62" s="126"/>
      <c r="E62" s="126"/>
      <c r="F62" s="127"/>
      <c r="G62" s="127"/>
      <c r="H62" s="172"/>
      <c r="I62" s="60"/>
    </row>
    <row r="63" spans="1:9" s="92" customFormat="1" ht="48.75" customHeight="1" x14ac:dyDescent="0.3">
      <c r="A63" s="130" t="s">
        <v>140</v>
      </c>
      <c r="B63" s="314" t="s">
        <v>27</v>
      </c>
      <c r="C63" s="314"/>
      <c r="D63" s="314"/>
      <c r="E63" s="315" t="s">
        <v>90</v>
      </c>
      <c r="F63" s="315"/>
      <c r="G63" s="315"/>
      <c r="H63" s="129" t="s">
        <v>116</v>
      </c>
      <c r="I63" s="60"/>
    </row>
    <row r="64" spans="1:9" s="30" customFormat="1" ht="37.5" x14ac:dyDescent="0.3">
      <c r="A64" s="102"/>
      <c r="B64" s="108" t="s">
        <v>91</v>
      </c>
      <c r="C64" s="109" t="s">
        <v>92</v>
      </c>
      <c r="D64" s="109" t="s">
        <v>114</v>
      </c>
      <c r="E64" s="109" t="s">
        <v>28</v>
      </c>
      <c r="F64" s="109" t="s">
        <v>29</v>
      </c>
      <c r="G64" s="109" t="s">
        <v>93</v>
      </c>
      <c r="H64" s="109" t="s">
        <v>30</v>
      </c>
      <c r="I64" s="186"/>
    </row>
    <row r="65" spans="1:9" s="93" customFormat="1" ht="20.25" x14ac:dyDescent="0.3">
      <c r="A65" s="133" t="s">
        <v>139</v>
      </c>
      <c r="B65" s="131"/>
      <c r="C65" s="132"/>
      <c r="D65" s="132"/>
      <c r="E65" s="132"/>
      <c r="F65" s="132"/>
      <c r="G65" s="132"/>
      <c r="H65" s="134"/>
      <c r="I65" s="187"/>
    </row>
    <row r="66" spans="1:9" s="59" customFormat="1" ht="27" customHeight="1" x14ac:dyDescent="0.3">
      <c r="A66" s="110" t="s">
        <v>148</v>
      </c>
      <c r="B66" s="103" t="s">
        <v>306</v>
      </c>
      <c r="C66" s="103">
        <v>188</v>
      </c>
      <c r="D66" s="100" t="s">
        <v>308</v>
      </c>
      <c r="E66" s="100" t="s">
        <v>309</v>
      </c>
      <c r="F66" s="100" t="s">
        <v>310</v>
      </c>
      <c r="G66" s="100" t="s">
        <v>311</v>
      </c>
      <c r="H66" s="103" t="s">
        <v>312</v>
      </c>
      <c r="I66" s="188"/>
    </row>
    <row r="67" spans="1:9" s="59" customFormat="1" ht="18.75" x14ac:dyDescent="0.3">
      <c r="A67" s="110" t="s">
        <v>305</v>
      </c>
      <c r="B67" s="103" t="s">
        <v>307</v>
      </c>
      <c r="C67" s="103">
        <v>189</v>
      </c>
      <c r="D67" s="100" t="s">
        <v>313</v>
      </c>
      <c r="E67" s="100" t="s">
        <v>314</v>
      </c>
      <c r="F67" s="100" t="s">
        <v>315</v>
      </c>
      <c r="G67" s="100" t="s">
        <v>316</v>
      </c>
      <c r="H67" s="103" t="s">
        <v>317</v>
      </c>
      <c r="I67" s="188"/>
    </row>
    <row r="68" spans="1:9" s="93" customFormat="1" ht="20.25" x14ac:dyDescent="0.3">
      <c r="A68" s="133" t="s">
        <v>141</v>
      </c>
      <c r="B68" s="131"/>
      <c r="C68" s="132"/>
      <c r="D68" s="132"/>
      <c r="E68" s="132"/>
      <c r="F68" s="132"/>
      <c r="G68" s="132"/>
      <c r="H68" s="134"/>
      <c r="I68" s="187"/>
    </row>
    <row r="69" spans="1:9" s="59" customFormat="1" ht="27" customHeight="1" x14ac:dyDescent="0.3">
      <c r="A69" s="110" t="s">
        <v>148</v>
      </c>
      <c r="B69" s="103" t="s">
        <v>306</v>
      </c>
      <c r="C69" s="103">
        <v>188</v>
      </c>
      <c r="D69" s="100">
        <v>10.9</v>
      </c>
      <c r="E69" s="100" t="s">
        <v>318</v>
      </c>
      <c r="F69" s="100" t="s">
        <v>319</v>
      </c>
      <c r="G69" s="100" t="s">
        <v>320</v>
      </c>
      <c r="H69" s="103" t="s">
        <v>321</v>
      </c>
      <c r="I69" s="188"/>
    </row>
    <row r="70" spans="1:9" s="59" customFormat="1" ht="18.75" x14ac:dyDescent="0.3">
      <c r="A70" s="110" t="s">
        <v>305</v>
      </c>
      <c r="B70" s="103" t="s">
        <v>307</v>
      </c>
      <c r="C70" s="103">
        <v>185</v>
      </c>
      <c r="D70" s="100">
        <v>12.2</v>
      </c>
      <c r="E70" s="100" t="s">
        <v>322</v>
      </c>
      <c r="F70" s="100" t="s">
        <v>323</v>
      </c>
      <c r="G70" s="100" t="s">
        <v>324</v>
      </c>
      <c r="H70" s="103" t="s">
        <v>325</v>
      </c>
      <c r="I70" s="188"/>
    </row>
    <row r="71" spans="1:9" x14ac:dyDescent="0.2">
      <c r="A71" s="173"/>
      <c r="B71" s="105"/>
      <c r="C71" s="105"/>
      <c r="D71" s="106"/>
      <c r="E71" s="107"/>
      <c r="F71" s="105"/>
      <c r="G71" s="105"/>
      <c r="H71" s="174"/>
    </row>
    <row r="72" spans="1:9" ht="74.25" customHeight="1" x14ac:dyDescent="0.2">
      <c r="A72" s="311" t="s">
        <v>117</v>
      </c>
      <c r="B72" s="312"/>
      <c r="C72" s="312"/>
      <c r="D72" s="312"/>
      <c r="E72" s="312"/>
      <c r="F72" s="312"/>
      <c r="G72" s="312"/>
      <c r="H72" s="313"/>
    </row>
    <row r="73" spans="1:9" hidden="1" x14ac:dyDescent="0.2">
      <c r="A73" s="47"/>
    </row>
    <row r="74" spans="1:9" hidden="1" x14ac:dyDescent="0.2">
      <c r="A74" s="48"/>
    </row>
    <row r="75" spans="1:9" hidden="1" x14ac:dyDescent="0.2">
      <c r="A75" s="48"/>
    </row>
    <row r="76" spans="1:9" hidden="1" x14ac:dyDescent="0.2">
      <c r="A76" s="48"/>
    </row>
    <row r="77" spans="1:9" hidden="1" x14ac:dyDescent="0.2"/>
    <row r="78" spans="1:9" hidden="1" x14ac:dyDescent="0.2"/>
    <row r="79" spans="1:9" hidden="1" x14ac:dyDescent="0.2"/>
    <row r="80" spans="1:9" hidden="1" x14ac:dyDescent="0.2"/>
    <row r="81" spans="1:8" hidden="1" x14ac:dyDescent="0.2"/>
    <row r="82" spans="1:8" hidden="1" x14ac:dyDescent="0.2"/>
    <row r="83" spans="1:8" hidden="1" x14ac:dyDescent="0.2"/>
    <row r="84" spans="1:8" hidden="1" x14ac:dyDescent="0.2"/>
    <row r="85" spans="1:8" hidden="1" x14ac:dyDescent="0.2"/>
    <row r="86" spans="1:8" hidden="1" x14ac:dyDescent="0.2"/>
    <row r="87" spans="1:8" hidden="1" x14ac:dyDescent="0.2"/>
    <row r="88" spans="1:8" hidden="1" x14ac:dyDescent="0.2"/>
    <row r="89" spans="1:8" hidden="1" x14ac:dyDescent="0.2"/>
    <row r="90" spans="1:8" hidden="1" x14ac:dyDescent="0.2"/>
    <row r="91" spans="1:8" hidden="1" x14ac:dyDescent="0.2"/>
    <row r="92" spans="1:8" hidden="1" x14ac:dyDescent="0.2"/>
    <row r="93" spans="1:8" hidden="1" x14ac:dyDescent="0.2">
      <c r="A93" s="49"/>
    </row>
    <row r="94" spans="1:8" hidden="1" x14ac:dyDescent="0.2"/>
    <row r="95" spans="1:8" hidden="1" x14ac:dyDescent="0.2"/>
    <row r="96" spans="1:8" hidden="1" x14ac:dyDescent="0.2">
      <c r="A96" s="50"/>
      <c r="B96" s="50"/>
      <c r="C96" s="50"/>
      <c r="D96" s="50"/>
      <c r="E96" s="50"/>
      <c r="F96" s="50"/>
      <c r="G96" s="50"/>
      <c r="H96" s="50"/>
    </row>
    <row r="97" spans="1:9" hidden="1" x14ac:dyDescent="0.2">
      <c r="A97" s="50"/>
      <c r="B97" s="50"/>
      <c r="C97" s="50"/>
      <c r="D97" s="50"/>
      <c r="E97" s="50"/>
      <c r="F97" s="50"/>
      <c r="G97" s="50"/>
      <c r="H97" s="50"/>
    </row>
    <row r="98" spans="1:9" hidden="1" x14ac:dyDescent="0.2">
      <c r="A98" s="50"/>
      <c r="B98" s="50"/>
      <c r="C98" s="50"/>
      <c r="D98" s="50"/>
      <c r="E98" s="50"/>
      <c r="F98" s="50"/>
      <c r="G98" s="50"/>
      <c r="H98" s="50"/>
    </row>
    <row r="99" spans="1:9" hidden="1" x14ac:dyDescent="0.2"/>
    <row r="100" spans="1:9" s="50" customFormat="1" ht="15" hidden="1" customHeight="1" x14ac:dyDescent="0.2">
      <c r="A100" s="5"/>
      <c r="B100" s="5"/>
      <c r="C100" s="5"/>
      <c r="D100" s="5"/>
      <c r="E100" s="5"/>
      <c r="F100" s="5"/>
      <c r="G100" s="5"/>
      <c r="H100" s="5"/>
      <c r="I100" s="189"/>
    </row>
    <row r="101" spans="1:9" s="50" customFormat="1" ht="15" hidden="1" customHeight="1" x14ac:dyDescent="0.2">
      <c r="A101" s="5"/>
      <c r="B101" s="5"/>
      <c r="C101" s="5"/>
      <c r="D101" s="5"/>
      <c r="E101" s="5"/>
      <c r="F101" s="5"/>
      <c r="G101" s="5"/>
      <c r="H101" s="5"/>
      <c r="I101" s="189"/>
    </row>
    <row r="102" spans="1:9" s="50" customFormat="1" ht="16.5" hidden="1" customHeight="1" x14ac:dyDescent="0.2">
      <c r="A102" s="5"/>
      <c r="B102" s="5"/>
      <c r="C102" s="5"/>
      <c r="D102" s="5"/>
      <c r="E102" s="5"/>
      <c r="F102" s="5"/>
      <c r="G102" s="5"/>
      <c r="H102" s="5"/>
      <c r="I102" s="189"/>
    </row>
    <row r="103" spans="1:9" hidden="1" x14ac:dyDescent="0.2"/>
    <row r="104" spans="1:9" hidden="1" x14ac:dyDescent="0.2"/>
    <row r="105" spans="1:9" hidden="1" x14ac:dyDescent="0.2"/>
    <row r="106" spans="1:9" hidden="1" x14ac:dyDescent="0.2"/>
    <row r="107" spans="1:9" hidden="1" x14ac:dyDescent="0.2"/>
    <row r="108" spans="1:9" hidden="1" x14ac:dyDescent="0.2"/>
    <row r="109" spans="1:9" hidden="1" x14ac:dyDescent="0.2"/>
    <row r="110" spans="1:9" hidden="1" x14ac:dyDescent="0.2"/>
    <row r="111" spans="1:9" hidden="1" x14ac:dyDescent="0.2"/>
    <row r="112" spans="1:9" ht="14.25" hidden="1" customHeight="1" x14ac:dyDescent="0.2"/>
    <row r="113" spans="1:9" ht="13.5" hidden="1" customHeight="1" x14ac:dyDescent="0.25">
      <c r="A113" s="7"/>
      <c r="B113" s="7"/>
      <c r="C113" s="7"/>
      <c r="D113" s="7"/>
      <c r="E113" s="7"/>
      <c r="F113" s="7"/>
      <c r="G113" s="7"/>
      <c r="H113" s="7"/>
    </row>
    <row r="114" spans="1:9" ht="13.5" hidden="1" customHeight="1" x14ac:dyDescent="0.25">
      <c r="A114" s="7"/>
      <c r="B114" s="7"/>
      <c r="C114" s="7"/>
      <c r="D114" s="7"/>
      <c r="E114" s="7"/>
      <c r="F114" s="7"/>
      <c r="G114" s="7"/>
      <c r="H114" s="7"/>
    </row>
    <row r="115" spans="1:9" ht="13.5" hidden="1" customHeight="1" x14ac:dyDescent="0.25">
      <c r="A115" s="7"/>
      <c r="B115" s="7"/>
      <c r="C115" s="7"/>
      <c r="D115" s="7"/>
      <c r="E115" s="7"/>
      <c r="F115" s="7"/>
      <c r="G115" s="7"/>
      <c r="H115" s="7"/>
    </row>
    <row r="116" spans="1:9" ht="13.5" hidden="1" customHeight="1" x14ac:dyDescent="0.25">
      <c r="A116" s="7"/>
      <c r="B116" s="7"/>
      <c r="C116" s="7"/>
      <c r="D116" s="7"/>
      <c r="E116" s="7"/>
      <c r="F116" s="7"/>
      <c r="G116" s="7"/>
      <c r="H116" s="7"/>
    </row>
    <row r="117" spans="1:9" s="7" customFormat="1" ht="14.25" hidden="1" customHeight="1" x14ac:dyDescent="0.25">
      <c r="I117" s="190"/>
    </row>
    <row r="118" spans="1:9" s="7" customFormat="1" ht="14.25" hidden="1" customHeight="1" x14ac:dyDescent="0.25">
      <c r="A118" s="5"/>
      <c r="B118" s="5"/>
      <c r="C118" s="5"/>
      <c r="D118" s="5"/>
      <c r="E118" s="5"/>
      <c r="F118" s="5"/>
      <c r="G118" s="5"/>
      <c r="H118" s="5"/>
      <c r="I118" s="190"/>
    </row>
    <row r="119" spans="1:9" s="7" customFormat="1" ht="14.25" hidden="1" customHeight="1" x14ac:dyDescent="0.25">
      <c r="A119" s="5"/>
      <c r="B119" s="5"/>
      <c r="C119" s="5"/>
      <c r="D119" s="5"/>
      <c r="E119" s="5"/>
      <c r="F119" s="5"/>
      <c r="G119" s="5"/>
      <c r="H119" s="5"/>
      <c r="I119" s="190"/>
    </row>
    <row r="120" spans="1:9" s="7" customFormat="1" ht="14.25" hidden="1" customHeight="1" x14ac:dyDescent="0.25">
      <c r="A120" s="5"/>
      <c r="B120" s="5"/>
      <c r="C120" s="5"/>
      <c r="D120" s="5"/>
      <c r="E120" s="5"/>
      <c r="F120" s="5"/>
      <c r="G120" s="5"/>
      <c r="H120" s="5"/>
      <c r="I120" s="190"/>
    </row>
    <row r="121" spans="1:9" s="7" customFormat="1" ht="14.25" hidden="1" customHeight="1" x14ac:dyDescent="0.25">
      <c r="A121" s="5"/>
      <c r="B121" s="5"/>
      <c r="C121" s="5"/>
      <c r="D121" s="5"/>
      <c r="E121" s="5"/>
      <c r="F121" s="5"/>
      <c r="G121" s="5"/>
      <c r="H121" s="5"/>
      <c r="I121" s="190"/>
    </row>
    <row r="122" spans="1:9" hidden="1" x14ac:dyDescent="0.2"/>
    <row r="123" spans="1:9" ht="24.75" hidden="1" customHeight="1" x14ac:dyDescent="0.2"/>
    <row r="124" spans="1:9" hidden="1" x14ac:dyDescent="0.2"/>
    <row r="125" spans="1:9" hidden="1" x14ac:dyDescent="0.2"/>
    <row r="126" spans="1:9" hidden="1" x14ac:dyDescent="0.2"/>
    <row r="127" spans="1:9" hidden="1" x14ac:dyDescent="0.2"/>
    <row r="128" spans="1:9" hidden="1" x14ac:dyDescent="0.2"/>
    <row r="129" hidden="1" x14ac:dyDescent="0.2"/>
    <row r="130" ht="33.75" hidden="1" customHeight="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spans="1:4" hidden="1" x14ac:dyDescent="0.2"/>
    <row r="146" spans="1:4" hidden="1" x14ac:dyDescent="0.2"/>
    <row r="147" spans="1:4" hidden="1" x14ac:dyDescent="0.2">
      <c r="A147" s="51"/>
      <c r="B147" s="52"/>
      <c r="C147" s="52"/>
      <c r="D147" s="52"/>
    </row>
    <row r="148" spans="1:4" hidden="1" x14ac:dyDescent="0.2">
      <c r="A148" s="51"/>
      <c r="B148" s="52"/>
      <c r="C148" s="52"/>
      <c r="D148" s="52"/>
    </row>
    <row r="149" spans="1:4" hidden="1" x14ac:dyDescent="0.2">
      <c r="A149" s="49"/>
    </row>
    <row r="150" spans="1:4" hidden="1" x14ac:dyDescent="0.2">
      <c r="A150" s="49"/>
    </row>
    <row r="151" spans="1:4" hidden="1" x14ac:dyDescent="0.2"/>
    <row r="152" spans="1:4" hidden="1" x14ac:dyDescent="0.2"/>
    <row r="153" spans="1:4" hidden="1" x14ac:dyDescent="0.2"/>
    <row r="154" spans="1:4" hidden="1" x14ac:dyDescent="0.2"/>
    <row r="155" spans="1:4" hidden="1" x14ac:dyDescent="0.2"/>
    <row r="156" spans="1:4" hidden="1" x14ac:dyDescent="0.2"/>
    <row r="157" spans="1:4" hidden="1" x14ac:dyDescent="0.2"/>
    <row r="158" spans="1:4" hidden="1" x14ac:dyDescent="0.2"/>
    <row r="159" spans="1:4" hidden="1" x14ac:dyDescent="0.2"/>
    <row r="160" spans="1:4" hidden="1" x14ac:dyDescent="0.2"/>
    <row r="161" spans="1:1" hidden="1" x14ac:dyDescent="0.2"/>
    <row r="162" spans="1:1" hidden="1" x14ac:dyDescent="0.2"/>
    <row r="163" spans="1:1" hidden="1" x14ac:dyDescent="0.2"/>
    <row r="164" spans="1:1" hidden="1" x14ac:dyDescent="0.2"/>
    <row r="165" spans="1:1" hidden="1" x14ac:dyDescent="0.2"/>
    <row r="166" spans="1:1" hidden="1" x14ac:dyDescent="0.2"/>
    <row r="167" spans="1:1" hidden="1" x14ac:dyDescent="0.2"/>
    <row r="168" spans="1:1" hidden="1" x14ac:dyDescent="0.2"/>
    <row r="169" spans="1:1" hidden="1" x14ac:dyDescent="0.2"/>
    <row r="170" spans="1:1" ht="14.25" hidden="1" x14ac:dyDescent="0.2">
      <c r="A170" s="53"/>
    </row>
    <row r="171" spans="1:1" hidden="1" x14ac:dyDescent="0.2"/>
    <row r="172" spans="1:1" hidden="1" x14ac:dyDescent="0.2"/>
    <row r="173" spans="1:1" hidden="1" x14ac:dyDescent="0.2"/>
    <row r="174" spans="1:1" hidden="1" x14ac:dyDescent="0.2"/>
    <row r="175" spans="1:1" hidden="1" x14ac:dyDescent="0.2"/>
    <row r="176" spans="1:1"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t="12.75" hidden="1" customHeight="1" x14ac:dyDescent="0.2"/>
    <row r="320" ht="12.75" hidden="1" customHeight="1" x14ac:dyDescent="0.2"/>
    <row r="321" ht="12.75" hidden="1" customHeight="1" x14ac:dyDescent="0.2"/>
    <row r="322" ht="12.75" hidden="1" customHeight="1" x14ac:dyDescent="0.2"/>
    <row r="323" ht="12.75" hidden="1" customHeight="1" x14ac:dyDescent="0.2"/>
    <row r="324" ht="12.75" hidden="1" customHeight="1" x14ac:dyDescent="0.2"/>
    <row r="325" ht="12.75" hidden="1" customHeight="1" x14ac:dyDescent="0.2"/>
    <row r="326" ht="12.75" hidden="1" customHeight="1" x14ac:dyDescent="0.2"/>
    <row r="327" ht="12.75" hidden="1" customHeight="1" x14ac:dyDescent="0.2"/>
    <row r="328" ht="12.75" hidden="1" customHeight="1" x14ac:dyDescent="0.2"/>
    <row r="329" ht="12.75" hidden="1" customHeight="1" x14ac:dyDescent="0.2"/>
    <row r="330" ht="12.75" hidden="1" customHeight="1" x14ac:dyDescent="0.2"/>
    <row r="331" ht="12.75" hidden="1" customHeight="1" x14ac:dyDescent="0.2"/>
    <row r="332" ht="12.75" hidden="1" customHeight="1" x14ac:dyDescent="0.2"/>
    <row r="333" ht="12.75" hidden="1" customHeight="1" x14ac:dyDescent="0.2"/>
    <row r="334" ht="12.75" customHeight="1" x14ac:dyDescent="0.2"/>
    <row r="335" ht="12.75" customHeight="1" x14ac:dyDescent="0.2"/>
    <row r="336" ht="12.75" customHeight="1" x14ac:dyDescent="0.2"/>
  </sheetData>
  <mergeCells count="53">
    <mergeCell ref="A26:C26"/>
    <mergeCell ref="A27:C27"/>
    <mergeCell ref="A28:C28"/>
    <mergeCell ref="A29:C29"/>
    <mergeCell ref="A21:D21"/>
    <mergeCell ref="A22:C22"/>
    <mergeCell ref="A23:C23"/>
    <mergeCell ref="A24:C24"/>
    <mergeCell ref="A25:C25"/>
    <mergeCell ref="A35:C35"/>
    <mergeCell ref="A36:C36"/>
    <mergeCell ref="A37:C37"/>
    <mergeCell ref="A30:C30"/>
    <mergeCell ref="A31:C31"/>
    <mergeCell ref="A32:C32"/>
    <mergeCell ref="A33:C33"/>
    <mergeCell ref="A34:C34"/>
    <mergeCell ref="A72:H72"/>
    <mergeCell ref="B63:D63"/>
    <mergeCell ref="E63:G63"/>
    <mergeCell ref="A38:C38"/>
    <mergeCell ref="A39:C39"/>
    <mergeCell ref="A40:C40"/>
    <mergeCell ref="A55:E55"/>
    <mergeCell ref="B47:C47"/>
    <mergeCell ref="B48:C48"/>
    <mergeCell ref="B49:C49"/>
    <mergeCell ref="B50:C50"/>
    <mergeCell ref="B51:C51"/>
    <mergeCell ref="B52:C52"/>
    <mergeCell ref="B53:C53"/>
    <mergeCell ref="A41:C41"/>
    <mergeCell ref="B43:C43"/>
    <mergeCell ref="B44:C44"/>
    <mergeCell ref="B45:C45"/>
    <mergeCell ref="B46:C46"/>
    <mergeCell ref="D44:E44"/>
    <mergeCell ref="D45:E45"/>
    <mergeCell ref="D46:E46"/>
    <mergeCell ref="D43:E43"/>
    <mergeCell ref="D47:E47"/>
    <mergeCell ref="D48:E48"/>
    <mergeCell ref="D49:E49"/>
    <mergeCell ref="D50:E50"/>
    <mergeCell ref="B61:C61"/>
    <mergeCell ref="D59:E59"/>
    <mergeCell ref="D60:E60"/>
    <mergeCell ref="D61:E61"/>
    <mergeCell ref="D51:E51"/>
    <mergeCell ref="D52:E52"/>
    <mergeCell ref="D53:E53"/>
    <mergeCell ref="B59:C59"/>
    <mergeCell ref="B60:C60"/>
  </mergeCells>
  <pageMargins left="0" right="0" top="0.15748031496062992" bottom="0.15748031496062992" header="0.31496062992125984" footer="0.31496062992125984"/>
  <pageSetup scale="3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6"/>
  <sheetViews>
    <sheetView zoomScale="90" zoomScaleNormal="90" workbookViewId="0">
      <selection sqref="A1:F1"/>
    </sheetView>
  </sheetViews>
  <sheetFormatPr defaultColWidth="0" defaultRowHeight="34.5" customHeight="1" zeroHeight="1" x14ac:dyDescent="0.25"/>
  <cols>
    <col min="1" max="1" width="15.25" style="3" customWidth="1"/>
    <col min="2" max="2" width="27" style="3" customWidth="1"/>
    <col min="3" max="3" width="32.75" style="3" customWidth="1"/>
    <col min="4" max="4" width="16.5" style="3" customWidth="1"/>
    <col min="5" max="5" width="14.875" style="3" customWidth="1"/>
    <col min="6" max="6" width="0.375" style="3" customWidth="1"/>
    <col min="7" max="7" width="15.75" style="3" hidden="1" customWidth="1"/>
    <col min="8" max="8" width="13.25" style="3" hidden="1" customWidth="1"/>
    <col min="9" max="10" width="14.75" style="3" hidden="1" customWidth="1"/>
    <col min="11" max="16384" width="8" style="3" hidden="1"/>
  </cols>
  <sheetData>
    <row r="1" spans="1:6" ht="34.5" customHeight="1" x14ac:dyDescent="0.25">
      <c r="A1" s="325" t="s">
        <v>326</v>
      </c>
      <c r="B1" s="326"/>
      <c r="C1" s="326"/>
      <c r="D1" s="326"/>
      <c r="E1" s="326"/>
      <c r="F1" s="327"/>
    </row>
    <row r="2" spans="1:6" ht="33.75" x14ac:dyDescent="0.25">
      <c r="A2" s="111" t="s">
        <v>35</v>
      </c>
      <c r="B2" s="112" t="s">
        <v>62</v>
      </c>
      <c r="C2" s="112" t="s">
        <v>63</v>
      </c>
      <c r="D2" s="328" t="s">
        <v>64</v>
      </c>
      <c r="E2" s="329"/>
      <c r="F2" s="175"/>
    </row>
    <row r="3" spans="1:6" ht="34.5" customHeight="1" x14ac:dyDescent="0.25">
      <c r="A3" s="113" t="s">
        <v>327</v>
      </c>
      <c r="B3" s="114" t="s">
        <v>329</v>
      </c>
      <c r="C3" s="114" t="s">
        <v>330</v>
      </c>
      <c r="D3" s="114"/>
      <c r="E3" s="114" t="s">
        <v>331</v>
      </c>
      <c r="F3" s="175"/>
    </row>
    <row r="4" spans="1:6" ht="34.5" customHeight="1" x14ac:dyDescent="0.25">
      <c r="A4" s="113" t="s">
        <v>328</v>
      </c>
      <c r="B4" s="114" t="s">
        <v>332</v>
      </c>
      <c r="C4" s="114" t="s">
        <v>333</v>
      </c>
      <c r="D4" s="114"/>
      <c r="E4" s="114" t="s">
        <v>334</v>
      </c>
      <c r="F4" s="175"/>
    </row>
    <row r="5" spans="1:6" ht="34.5" customHeight="1" x14ac:dyDescent="0.25">
      <c r="A5" s="113" t="s">
        <v>338</v>
      </c>
      <c r="B5" s="114" t="s">
        <v>332</v>
      </c>
      <c r="C5" s="114" t="s">
        <v>339</v>
      </c>
      <c r="D5" s="114"/>
      <c r="E5" s="114" t="s">
        <v>340</v>
      </c>
      <c r="F5" s="175"/>
    </row>
    <row r="6" spans="1:6" ht="21" customHeight="1" x14ac:dyDescent="0.25">
      <c r="A6" s="191"/>
      <c r="B6" s="192"/>
      <c r="C6" s="192"/>
      <c r="D6" s="192"/>
      <c r="E6" s="193"/>
      <c r="F6" s="175"/>
    </row>
    <row r="7" spans="1:6" ht="17.25" customHeight="1" x14ac:dyDescent="0.25">
      <c r="A7" s="330" t="s">
        <v>36</v>
      </c>
      <c r="B7" s="331"/>
      <c r="C7" s="331"/>
      <c r="D7" s="331"/>
      <c r="E7" s="332"/>
      <c r="F7" s="176"/>
    </row>
    <row r="8" spans="1:6" ht="34.5" hidden="1" customHeight="1" x14ac:dyDescent="0.25">
      <c r="A8" s="4"/>
      <c r="B8" s="4"/>
      <c r="C8" s="4"/>
      <c r="D8" s="4"/>
      <c r="E8" s="4"/>
      <c r="F8" s="4"/>
    </row>
    <row r="9" spans="1:6" ht="34.5" hidden="1" customHeight="1" x14ac:dyDescent="0.25">
      <c r="A9" s="4"/>
      <c r="B9" s="4"/>
      <c r="C9" s="4"/>
      <c r="D9" s="4"/>
      <c r="E9" s="4"/>
      <c r="F9" s="4"/>
    </row>
    <row r="10" spans="1:6" ht="34.5" hidden="1" customHeight="1" x14ac:dyDescent="0.25">
      <c r="A10" s="4"/>
      <c r="B10" s="4"/>
      <c r="C10" s="4"/>
      <c r="D10" s="4"/>
      <c r="E10" s="4"/>
      <c r="F10" s="4"/>
    </row>
    <row r="11" spans="1:6" ht="34.5" hidden="1" customHeight="1" x14ac:dyDescent="0.25">
      <c r="A11" s="4"/>
      <c r="B11" s="4"/>
      <c r="C11" s="4"/>
      <c r="D11" s="4"/>
      <c r="E11" s="4"/>
      <c r="F11" s="4"/>
    </row>
    <row r="12" spans="1:6" ht="34.5" hidden="1" customHeight="1" x14ac:dyDescent="0.25"/>
    <row r="13" spans="1:6" ht="34.5" hidden="1" customHeight="1" x14ac:dyDescent="0.25"/>
    <row r="14" spans="1:6" ht="34.5" hidden="1" customHeight="1" x14ac:dyDescent="0.25"/>
    <row r="15" spans="1:6" ht="34.5" hidden="1" customHeight="1" x14ac:dyDescent="0.25"/>
    <row r="16" spans="1:6" ht="34.5" hidden="1" customHeight="1" x14ac:dyDescent="0.25"/>
  </sheetData>
  <mergeCells count="3">
    <mergeCell ref="A1:F1"/>
    <mergeCell ref="D2:E2"/>
    <mergeCell ref="A7:E7"/>
  </mergeCells>
  <pageMargins left="0.70866141732283472" right="0.70866141732283472" top="0.74803149606299213" bottom="0.74803149606299213"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8</vt:i4>
      </vt:variant>
      <vt:variant>
        <vt:lpstr>Καθορισμένες περιοχές</vt:lpstr>
      </vt:variant>
      <vt:variant>
        <vt:i4>7</vt:i4>
      </vt:variant>
    </vt:vector>
  </HeadingPairs>
  <TitlesOfParts>
    <vt:vector size="15" baseType="lpstr">
      <vt:lpstr>GRANDLAND X</vt:lpstr>
      <vt:lpstr>Εκδόσεις</vt:lpstr>
      <vt:lpstr>Εξοπλισμός</vt:lpstr>
      <vt:lpstr>Ανάλυση Τιμών Μοντέλων</vt:lpstr>
      <vt:lpstr>Ανάλυση Τιμών Προαιρ. εξοπλ.</vt:lpstr>
      <vt:lpstr>Χρώματα_Ταπετσαρίες</vt:lpstr>
      <vt:lpstr>Tεχνικά Χαρακτηριστικά</vt:lpstr>
      <vt:lpstr>Ετικέτες ελαστικών</vt:lpstr>
      <vt:lpstr>'Tεχνικά Χαρακτηριστικά'!Print_Area</vt:lpstr>
      <vt:lpstr>'Ανάλυση Τιμών Μοντέλων'!Print_Area</vt:lpstr>
      <vt:lpstr>'Ανάλυση Τιμών Προαιρ. εξοπλ.'!Print_Area</vt:lpstr>
      <vt:lpstr>Εκδόσεις!Print_Area</vt:lpstr>
      <vt:lpstr>Εξοπλισμός!Print_Area</vt:lpstr>
      <vt:lpstr>Χρώματα_Ταπετσαρίες!Print_Area</vt:lpstr>
      <vt:lpstr>Εξοπλισμός!Print_Titles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heiteres blau</dc:creator>
  <cp:lastModifiedBy>f.pagona</cp:lastModifiedBy>
  <cp:lastPrinted>2017-07-19T07:50:29Z</cp:lastPrinted>
  <dcterms:created xsi:type="dcterms:W3CDTF">2005-06-09T13:23:39Z</dcterms:created>
  <dcterms:modified xsi:type="dcterms:W3CDTF">2017-11-01T15:51:54Z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hinkcellXlWorkbookDoNotDelete" linkTarget="&lt;?xml version=&quot;1.0&quot; encoding=&quot;UTF-16&quot; standalone=&quot;yes&quot;?&gt;&#10;&lt;root&gt;&lt;version val=&quot;15545&quot;/&gt;&lt;partner val=&quot;530&quot;/&gt;&lt;CXlWorkbook id=&quot;1&quot;&gt;&lt;m_cxllink/&gt;&lt;/CXlWorkbook&gt;&lt;/root&gt;">
    <vt:lpwstr/>
  </property>
  <property fmtid="{D5CDD505-2E9C-101B-9397-08002B2CF9AE}" pid="3" name="_NewReviewCycle">
    <vt:lpwstr/>
  </property>
</Properties>
</file>